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29"/>
  <workbookPr defaultThemeVersion="124226"/>
  <bookViews>
    <workbookView xWindow="65428" yWindow="65428" windowWidth="23256" windowHeight="12456" activeTab="1"/>
  </bookViews>
  <sheets>
    <sheet name="Shrnutí" sheetId="17" r:id="rId1"/>
    <sheet name="Okna" sheetId="16" r:id="rId2"/>
    <sheet name="A1" sheetId="2" r:id="rId3"/>
    <sheet name="A2" sheetId="3" r:id="rId4"/>
    <sheet name="A3" sheetId="4" r:id="rId5"/>
    <sheet name="A4" sheetId="5" r:id="rId6"/>
    <sheet name="A5" sheetId="6" r:id="rId7"/>
    <sheet name="A6" sheetId="7" r:id="rId8"/>
    <sheet name="B1" sheetId="8" r:id="rId9"/>
    <sheet name="B2" sheetId="9" r:id="rId10"/>
    <sheet name="C1" sheetId="10" r:id="rId11"/>
    <sheet name="C2" sheetId="11" r:id="rId12"/>
    <sheet name="D1" sheetId="12" r:id="rId13"/>
    <sheet name="D2" sheetId="13" r:id="rId14"/>
    <sheet name="E1" sheetId="14" r:id="rId15"/>
    <sheet name="E2" sheetId="15" r:id="rId16"/>
  </sheets>
  <definedNames/>
  <calcPr calcId="191029"/>
  <extLst/>
</workbook>
</file>

<file path=xl/sharedStrings.xml><?xml version="1.0" encoding="utf-8"?>
<sst xmlns="http://schemas.openxmlformats.org/spreadsheetml/2006/main" count="1624" uniqueCount="476">
  <si>
    <r>
      <rPr>
        <sz val="7"/>
        <rFont val="Arial"/>
        <family val="2"/>
      </rPr>
      <t>Název místnosti</t>
    </r>
  </si>
  <si>
    <r>
      <rPr>
        <sz val="7"/>
        <rFont val="Arial"/>
        <family val="2"/>
      </rPr>
      <t>Plocha (m2)</t>
    </r>
  </si>
  <si>
    <t>WC - VEŘEJNOST</t>
  </si>
  <si>
    <t>Tabulka místností 2.NP A</t>
  </si>
  <si>
    <t>Tabulka místností 3.NP A</t>
  </si>
  <si>
    <t>Tabulka místností 6.NP</t>
  </si>
  <si>
    <t>Tabulka místností 2.NP B</t>
  </si>
  <si>
    <t>Tabulka místností 2.NP C</t>
  </si>
  <si>
    <t>Tabulka místností 2.NP D</t>
  </si>
  <si>
    <t>Tabulka místností 1.NP E</t>
  </si>
  <si>
    <t>Tabulka místností 2.NP E</t>
  </si>
  <si>
    <t>Tabulka místností 1.NP A</t>
  </si>
  <si>
    <t>Tabulka místností 4.NP A</t>
  </si>
  <si>
    <t>Tabulka místností 5.NP A</t>
  </si>
  <si>
    <t>WC</t>
  </si>
  <si>
    <t>SCHODIŠTĚ</t>
  </si>
  <si>
    <r>
      <rPr>
        <sz val="9"/>
        <rFont val="Arial"/>
        <family val="2"/>
      </rPr>
      <t>2.01</t>
    </r>
  </si>
  <si>
    <r>
      <rPr>
        <sz val="9"/>
        <rFont val="Arial"/>
        <family val="2"/>
      </rPr>
      <t>MÍSTNOST</t>
    </r>
  </si>
  <si>
    <r>
      <rPr>
        <sz val="9"/>
        <rFont val="Arial"/>
        <family val="2"/>
      </rPr>
      <t>2.02</t>
    </r>
  </si>
  <si>
    <r>
      <rPr>
        <sz val="9"/>
        <rFont val="Arial"/>
        <family val="2"/>
      </rPr>
      <t>2.03</t>
    </r>
  </si>
  <si>
    <r>
      <rPr>
        <sz val="9"/>
        <rFont val="Arial"/>
        <family val="2"/>
      </rPr>
      <t>2.04</t>
    </r>
  </si>
  <si>
    <r>
      <rPr>
        <sz val="9"/>
        <rFont val="Arial"/>
        <family val="2"/>
      </rPr>
      <t>2.05</t>
    </r>
  </si>
  <si>
    <r>
      <rPr>
        <sz val="9"/>
        <rFont val="Arial"/>
        <family val="2"/>
      </rPr>
      <t>2.06</t>
    </r>
  </si>
  <si>
    <r>
      <rPr>
        <sz val="9"/>
        <rFont val="Arial"/>
        <family val="2"/>
      </rPr>
      <t>2.07</t>
    </r>
  </si>
  <si>
    <r>
      <rPr>
        <sz val="9"/>
        <rFont val="Arial"/>
        <family val="2"/>
      </rPr>
      <t>2.08</t>
    </r>
  </si>
  <si>
    <r>
      <rPr>
        <sz val="9"/>
        <rFont val="Arial"/>
        <family val="2"/>
      </rPr>
      <t>2.09</t>
    </r>
  </si>
  <si>
    <r>
      <rPr>
        <sz val="9"/>
        <rFont val="Arial"/>
        <family val="2"/>
      </rPr>
      <t>2.10</t>
    </r>
  </si>
  <si>
    <r>
      <rPr>
        <sz val="9"/>
        <rFont val="Arial"/>
        <family val="2"/>
      </rPr>
      <t>2.11</t>
    </r>
  </si>
  <si>
    <r>
      <rPr>
        <sz val="9"/>
        <rFont val="Arial"/>
        <family val="2"/>
      </rPr>
      <t>2.12</t>
    </r>
  </si>
  <si>
    <r>
      <rPr>
        <sz val="9"/>
        <rFont val="Arial"/>
        <family val="2"/>
      </rPr>
      <t>2.13</t>
    </r>
  </si>
  <si>
    <r>
      <rPr>
        <sz val="9"/>
        <rFont val="Arial"/>
        <family val="2"/>
      </rPr>
      <t>2.14</t>
    </r>
  </si>
  <si>
    <r>
      <rPr>
        <sz val="9"/>
        <rFont val="Arial"/>
        <family val="2"/>
      </rPr>
      <t>2.15</t>
    </r>
  </si>
  <si>
    <r>
      <rPr>
        <sz val="9"/>
        <rFont val="Arial"/>
        <family val="2"/>
      </rPr>
      <t>2.16</t>
    </r>
  </si>
  <si>
    <r>
      <rPr>
        <sz val="9"/>
        <rFont val="Arial"/>
        <family val="2"/>
      </rPr>
      <t>2.17</t>
    </r>
  </si>
  <si>
    <r>
      <rPr>
        <sz val="9"/>
        <rFont val="Arial"/>
        <family val="2"/>
      </rPr>
      <t>CHODBA</t>
    </r>
  </si>
  <si>
    <r>
      <rPr>
        <sz val="9"/>
        <rFont val="Arial"/>
        <family val="2"/>
      </rPr>
      <t>2.18</t>
    </r>
  </si>
  <si>
    <r>
      <rPr>
        <sz val="9"/>
        <rFont val="Arial"/>
        <family val="2"/>
      </rPr>
      <t>2.19</t>
    </r>
  </si>
  <si>
    <r>
      <rPr>
        <sz val="9"/>
        <rFont val="Arial"/>
        <family val="2"/>
      </rPr>
      <t>2.20</t>
    </r>
  </si>
  <si>
    <r>
      <rPr>
        <sz val="9"/>
        <rFont val="Arial"/>
        <family val="2"/>
      </rPr>
      <t>2.21</t>
    </r>
  </si>
  <si>
    <r>
      <rPr>
        <sz val="9"/>
        <rFont val="Arial"/>
        <family val="2"/>
      </rPr>
      <t>2.22</t>
    </r>
  </si>
  <si>
    <r>
      <rPr>
        <sz val="9"/>
        <rFont val="Arial"/>
        <family val="2"/>
      </rPr>
      <t>2.23</t>
    </r>
  </si>
  <si>
    <r>
      <rPr>
        <sz val="9"/>
        <rFont val="Arial"/>
        <family val="2"/>
      </rPr>
      <t>2.24</t>
    </r>
  </si>
  <si>
    <r>
      <rPr>
        <sz val="9"/>
        <rFont val="Arial"/>
        <family val="2"/>
      </rPr>
      <t>2.25</t>
    </r>
  </si>
  <si>
    <r>
      <rPr>
        <sz val="9"/>
        <rFont val="Arial"/>
        <family val="2"/>
      </rPr>
      <t>2.26</t>
    </r>
  </si>
  <si>
    <r>
      <rPr>
        <sz val="9"/>
        <rFont val="Arial"/>
        <family val="2"/>
      </rPr>
      <t>CHODBA - HLAVNÍ</t>
    </r>
  </si>
  <si>
    <r>
      <rPr>
        <sz val="9"/>
        <rFont val="Arial"/>
        <family val="2"/>
      </rPr>
      <t>2.27</t>
    </r>
  </si>
  <si>
    <r>
      <rPr>
        <sz val="9"/>
        <rFont val="Arial"/>
        <family val="2"/>
      </rPr>
      <t>VÝTAH</t>
    </r>
  </si>
  <si>
    <r>
      <rPr>
        <sz val="9"/>
        <rFont val="Arial"/>
        <family val="2"/>
      </rPr>
      <t>2.28</t>
    </r>
  </si>
  <si>
    <r>
      <rPr>
        <sz val="9"/>
        <rFont val="Arial"/>
        <family val="2"/>
      </rPr>
      <t>2.29</t>
    </r>
  </si>
  <si>
    <r>
      <rPr>
        <sz val="9"/>
        <rFont val="Arial"/>
        <family val="2"/>
      </rPr>
      <t>2.30</t>
    </r>
  </si>
  <si>
    <r>
      <rPr>
        <sz val="9"/>
        <rFont val="Arial"/>
        <family val="2"/>
      </rPr>
      <t>WC - PERSONÁL</t>
    </r>
  </si>
  <si>
    <r>
      <rPr>
        <sz val="9"/>
        <rFont val="Arial"/>
        <family val="2"/>
      </rPr>
      <t>2.31</t>
    </r>
  </si>
  <si>
    <r>
      <rPr>
        <sz val="9"/>
        <rFont val="Arial"/>
        <family val="2"/>
      </rPr>
      <t>2.32</t>
    </r>
  </si>
  <si>
    <r>
      <rPr>
        <sz val="9"/>
        <rFont val="Arial"/>
        <family val="2"/>
      </rPr>
      <t>2.33</t>
    </r>
  </si>
  <si>
    <r>
      <rPr>
        <sz val="9"/>
        <rFont val="Arial"/>
        <family val="2"/>
      </rPr>
      <t>2.34</t>
    </r>
  </si>
  <si>
    <r>
      <rPr>
        <sz val="9"/>
        <rFont val="Arial"/>
        <family val="2"/>
      </rPr>
      <t>2.35</t>
    </r>
  </si>
  <si>
    <r>
      <rPr>
        <sz val="9"/>
        <rFont val="Arial"/>
        <family val="2"/>
      </rPr>
      <t>2.36</t>
    </r>
  </si>
  <si>
    <r>
      <rPr>
        <sz val="9"/>
        <rFont val="Arial"/>
        <family val="2"/>
      </rPr>
      <t>2.37</t>
    </r>
  </si>
  <si>
    <r>
      <rPr>
        <sz val="9"/>
        <rFont val="Arial"/>
        <family val="2"/>
      </rPr>
      <t>2.38</t>
    </r>
  </si>
  <si>
    <r>
      <rPr>
        <sz val="9"/>
        <rFont val="Arial"/>
        <family val="2"/>
      </rPr>
      <t>2.39</t>
    </r>
  </si>
  <si>
    <r>
      <rPr>
        <sz val="9"/>
        <rFont val="Arial"/>
        <family val="2"/>
      </rPr>
      <t>2.40</t>
    </r>
  </si>
  <si>
    <r>
      <rPr>
        <sz val="9"/>
        <rFont val="Arial"/>
        <family val="2"/>
      </rPr>
      <t>2.41</t>
    </r>
  </si>
  <si>
    <r>
      <rPr>
        <sz val="9"/>
        <rFont val="Arial"/>
        <family val="2"/>
      </rPr>
      <t>2.42</t>
    </r>
  </si>
  <si>
    <r>
      <rPr>
        <sz val="9"/>
        <rFont val="Arial"/>
        <family val="2"/>
      </rPr>
      <t>2.43</t>
    </r>
  </si>
  <si>
    <r>
      <rPr>
        <sz val="9"/>
        <rFont val="Arial"/>
        <family val="2"/>
      </rPr>
      <t>2.44</t>
    </r>
  </si>
  <si>
    <r>
      <rPr>
        <sz val="9"/>
        <rFont val="Arial"/>
        <family val="2"/>
      </rPr>
      <t>2.45</t>
    </r>
  </si>
  <si>
    <r>
      <rPr>
        <sz val="9"/>
        <rFont val="Arial"/>
        <family val="2"/>
      </rPr>
      <t>2.46</t>
    </r>
  </si>
  <si>
    <r>
      <rPr>
        <sz val="9"/>
        <rFont val="Arial"/>
        <family val="2"/>
      </rPr>
      <t>BALKÓN</t>
    </r>
  </si>
  <si>
    <r>
      <rPr>
        <sz val="9"/>
        <rFont val="Arial"/>
        <family val="2"/>
      </rPr>
      <t>2.47</t>
    </r>
  </si>
  <si>
    <r>
      <rPr>
        <sz val="9"/>
        <rFont val="Arial"/>
        <family val="2"/>
      </rPr>
      <t>2.48</t>
    </r>
  </si>
  <si>
    <r>
      <rPr>
        <sz val="9"/>
        <rFont val="Arial"/>
        <family val="2"/>
      </rPr>
      <t>2.49</t>
    </r>
  </si>
  <si>
    <r>
      <rPr>
        <sz val="9"/>
        <rFont val="Arial"/>
        <family val="2"/>
      </rPr>
      <t>2.50</t>
    </r>
  </si>
  <si>
    <r>
      <rPr>
        <sz val="9"/>
        <rFont val="Arial"/>
        <family val="2"/>
      </rPr>
      <t>2.51</t>
    </r>
  </si>
  <si>
    <r>
      <rPr>
        <sz val="9"/>
        <rFont val="Arial"/>
        <family val="2"/>
      </rPr>
      <t>2.52</t>
    </r>
  </si>
  <si>
    <r>
      <rPr>
        <sz val="9"/>
        <rFont val="Arial"/>
        <family val="2"/>
      </rPr>
      <t>2.53</t>
    </r>
  </si>
  <si>
    <r>
      <rPr>
        <sz val="9"/>
        <rFont val="Arial"/>
        <family val="2"/>
      </rPr>
      <t>2.54</t>
    </r>
  </si>
  <si>
    <r>
      <rPr>
        <sz val="9"/>
        <rFont val="Arial"/>
        <family val="2"/>
      </rPr>
      <t>2.55</t>
    </r>
  </si>
  <si>
    <r>
      <rPr>
        <sz val="9"/>
        <rFont val="Arial"/>
        <family val="2"/>
      </rPr>
      <t>2.56</t>
    </r>
  </si>
  <si>
    <r>
      <rPr>
        <sz val="9"/>
        <rFont val="Arial"/>
        <family val="2"/>
      </rPr>
      <t>2.57</t>
    </r>
  </si>
  <si>
    <r>
      <rPr>
        <sz val="9"/>
        <rFont val="Arial"/>
        <family val="2"/>
      </rPr>
      <t>SCHODIŠTE</t>
    </r>
  </si>
  <si>
    <r>
      <rPr>
        <sz val="9"/>
        <rFont val="Arial"/>
        <family val="2"/>
      </rPr>
      <t>2.58</t>
    </r>
  </si>
  <si>
    <t>3.01</t>
  </si>
  <si>
    <t>MÍSTNOST</t>
  </si>
  <si>
    <t>3.02</t>
  </si>
  <si>
    <t>3.03</t>
  </si>
  <si>
    <t>3.04</t>
  </si>
  <si>
    <t>3.05</t>
  </si>
  <si>
    <t>3.06</t>
  </si>
  <si>
    <t>3.07</t>
  </si>
  <si>
    <t>3.08</t>
  </si>
  <si>
    <t>3.09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</si>
  <si>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</si>
  <si>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</si>
  <si>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</si>
  <si>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</si>
  <si>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</si>
  <si>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</si>
  <si>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</si>
  <si>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</si>
  <si>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</si>
  <si>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SCHODIŠTE</t>
  </si>
  <si>
    <t>3.19</t>
  </si>
  <si>
    <t>CHODBA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</si>
  <si>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</si>
  <si>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</si>
  <si>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</si>
  <si>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</si>
  <si>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</si>
  <si>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</si>
  <si>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</si>
  <si>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</si>
  <si>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</si>
  <si>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CHODBA - HLAVNÍ</t>
  </si>
  <si>
    <t>3.29</t>
  </si>
  <si>
    <t>VÝTAH</t>
  </si>
  <si>
    <t>3.30</t>
  </si>
  <si>
    <t>3.31</t>
  </si>
  <si>
    <t>3.32</t>
  </si>
  <si>
    <t>WC - PERSONÁL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</si>
  <si>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</si>
  <si>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</si>
  <si>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</si>
  <si>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</si>
  <si>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</si>
  <si>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</si>
  <si>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</si>
  <si>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</si>
  <si>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</si>
  <si>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</si>
  <si>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</si>
  <si>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</si>
  <si>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</si>
  <si>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</si>
  <si>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</si>
  <si>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BALKÓN</t>
  </si>
  <si>
    <t>3.48</t>
  </si>
  <si>
    <t>3.49</t>
  </si>
  <si>
    <t>3.50</t>
  </si>
  <si>
    <t>3.51</t>
  </si>
  <si>
    <t>3.52</t>
  </si>
  <si>
    <t>ČEKÁRNA</t>
  </si>
  <si>
    <t>4.01</t>
  </si>
  <si>
    <t>4.02</t>
  </si>
  <si>
    <t>4.03</t>
  </si>
  <si>
    <t>4.04</t>
  </si>
  <si>
    <t>4.05</t>
  </si>
  <si>
    <t>4.06</t>
  </si>
  <si>
    <t>4.07</t>
  </si>
  <si>
    <t>4.08</t>
  </si>
  <si>
    <t>4.09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</si>
  <si>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</si>
  <si>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</si>
  <si>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</si>
  <si>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</si>
  <si>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</si>
  <si>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</si>
  <si>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</si>
  <si>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</si>
  <si>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</si>
  <si>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</si>
  <si>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</si>
  <si>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4.21</t>
  </si>
  <si>
    <t>4.22</t>
  </si>
  <si>
    <t>4.23</t>
  </si>
  <si>
    <t>4.24</t>
  </si>
  <si>
    <t>4.25</t>
  </si>
  <si>
    <t>4.26</t>
  </si>
  <si>
    <t>4.27</t>
  </si>
  <si>
    <t>4.28</t>
  </si>
  <si>
    <t>4.29</t>
  </si>
  <si>
    <t>4.30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</si>
  <si>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</si>
  <si>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</si>
  <si>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</si>
  <si>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</si>
  <si>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</si>
  <si>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</si>
  <si>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</si>
  <si>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</si>
  <si>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</si>
  <si>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</si>
  <si>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</si>
  <si>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</si>
  <si>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</si>
  <si>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4.44</t>
  </si>
  <si>
    <t>4.45</t>
  </si>
  <si>
    <t>4.46</t>
  </si>
  <si>
    <t>4.47</t>
  </si>
  <si>
    <t>4.48</t>
  </si>
  <si>
    <t>4.49</t>
  </si>
  <si>
    <t>4.50</t>
  </si>
  <si>
    <t>4.52</t>
  </si>
  <si>
    <t>4.53</t>
  </si>
  <si>
    <t>4.54</t>
  </si>
  <si>
    <t>4.55</t>
  </si>
  <si>
    <t>4.56</t>
  </si>
  <si>
    <t>4.57</t>
  </si>
  <si>
    <t>4.58</t>
  </si>
  <si>
    <t>4.59</t>
  </si>
  <si>
    <t>4.60</t>
  </si>
  <si>
    <t>4.61</t>
  </si>
  <si>
    <t>4.62</t>
  </si>
  <si>
    <t>4.63</t>
  </si>
  <si>
    <t>4.64</t>
  </si>
  <si>
    <t>Název místnosti</t>
  </si>
  <si>
    <t>Plocha (m2)</t>
  </si>
  <si>
    <t>BALKON</t>
  </si>
  <si>
    <t>5.01</t>
  </si>
  <si>
    <t>5.02</t>
  </si>
  <si>
    <t>5.03</t>
  </si>
  <si>
    <t>5.04</t>
  </si>
  <si>
    <t>5.05</t>
  </si>
  <si>
    <t>5.06</t>
  </si>
  <si>
    <t>5.07</t>
  </si>
  <si>
    <t>5.08</t>
  </si>
  <si>
    <t>5.09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</si>
  <si>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</si>
  <si>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</si>
  <si>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</si>
  <si>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</si>
  <si>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</si>
  <si>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</si>
  <si>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</si>
  <si>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</si>
  <si>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</si>
  <si>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</si>
  <si>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5.20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</si>
  <si>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</si>
  <si>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</si>
  <si>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</si>
  <si>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</si>
  <si>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</si>
  <si>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</si>
  <si>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</si>
  <si>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</si>
  <si>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</si>
  <si>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</si>
  <si>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</si>
  <si>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</si>
  <si>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</si>
  <si>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</si>
  <si>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</si>
  <si>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5.36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</si>
  <si>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</si>
  <si>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</si>
  <si>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</si>
  <si>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</si>
  <si>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</si>
  <si>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</si>
  <si>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</si>
  <si>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</si>
  <si>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</si>
  <si>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6.01</t>
  </si>
  <si>
    <t>6.02</t>
  </si>
  <si>
    <t>6.03</t>
  </si>
  <si>
    <t>6.04</t>
  </si>
  <si>
    <t>6.05</t>
  </si>
  <si>
    <t>6.06</t>
  </si>
  <si>
    <t>6.07</t>
  </si>
  <si>
    <t>6.08</t>
  </si>
  <si>
    <t>6.09</t>
  </si>
  <si>
    <t>6.10</t>
  </si>
  <si>
    <t>6.11</t>
  </si>
  <si>
    <t>6.12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</si>
  <si>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</si>
  <si>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</si>
  <si>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</si>
  <si>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</si>
  <si>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</si>
  <si>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</si>
  <si>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</si>
  <si>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</si>
  <si>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</si>
  <si>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6.22</t>
  </si>
  <si>
    <t>6.23</t>
  </si>
  <si>
    <t>6.24</t>
  </si>
  <si>
    <t>6.25</t>
  </si>
  <si>
    <t>6.26</t>
  </si>
  <si>
    <t>6.27</t>
  </si>
  <si>
    <t>6.28</t>
  </si>
  <si>
    <t>6.29</t>
  </si>
  <si>
    <t>6.30</t>
  </si>
  <si>
    <t>6.31</t>
  </si>
  <si>
    <t>6.32</t>
  </si>
  <si>
    <t>6.33</t>
  </si>
  <si>
    <t>6.34</t>
  </si>
  <si>
    <t>6.35</t>
  </si>
  <si>
    <t>6.36</t>
  </si>
  <si>
    <t>6.37</t>
  </si>
  <si>
    <t>6.38</t>
  </si>
  <si>
    <t>6.39</t>
  </si>
  <si>
    <t>6.40</t>
  </si>
  <si>
    <t>6.41</t>
  </si>
  <si>
    <t>6.42</t>
  </si>
  <si>
    <t>6.43</t>
  </si>
  <si>
    <t>6.44</t>
  </si>
  <si>
    <t>6.45</t>
  </si>
  <si>
    <t>6.46</t>
  </si>
  <si>
    <t>6.47</t>
  </si>
  <si>
    <t>6.48</t>
  </si>
  <si>
    <t>6.49</t>
  </si>
  <si>
    <t>6.50</t>
  </si>
  <si>
    <t>6.51</t>
  </si>
  <si>
    <t>6.52</t>
  </si>
  <si>
    <t>6.53</t>
  </si>
  <si>
    <t>6.54</t>
  </si>
  <si>
    <t>6.55</t>
  </si>
  <si>
    <t>6.56</t>
  </si>
  <si>
    <t>6.57</t>
  </si>
  <si>
    <t>6.58</t>
  </si>
  <si>
    <t>Tabulka místností 1.NP B</t>
  </si>
  <si>
    <t>1.01</t>
  </si>
  <si>
    <t>Místnost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</si>
  <si>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</si>
  <si>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</si>
  <si>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</si>
  <si>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</si>
  <si>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</si>
  <si>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</si>
  <si>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</si>
  <si>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</si>
  <si>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</si>
  <si>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</si>
  <si>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</si>
  <si>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</si>
  <si>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</si>
  <si>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</si>
  <si>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</si>
  <si>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</si>
  <si>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</si>
  <si>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</si>
  <si>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</si>
  <si>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</si>
  <si>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</si>
  <si>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</si>
  <si>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</si>
  <si>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</si>
  <si>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</si>
  <si>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WC předsíň</t>
  </si>
  <si>
    <t>Schodiště</t>
  </si>
  <si>
    <t>Výtah</t>
  </si>
  <si>
    <t>Chodba</t>
  </si>
  <si>
    <r>
      <rPr>
        <sz val="9"/>
        <rFont val="Arial"/>
        <family val="2"/>
      </rPr>
      <t>Místnost</t>
    </r>
  </si>
  <si>
    <r>
      <rPr>
        <sz val="9"/>
        <rFont val="Arial"/>
        <family val="2"/>
      </rPr>
      <t>WC</t>
    </r>
  </si>
  <si>
    <r>
      <rPr>
        <sz val="9"/>
        <rFont val="Arial"/>
        <family val="2"/>
      </rPr>
      <t>1.01</t>
    </r>
  </si>
  <si>
    <r>
      <rPr>
        <sz val="9"/>
        <rFont val="Arial"/>
        <family val="2"/>
      </rPr>
      <t>1.02</t>
    </r>
  </si>
  <si>
    <r>
      <rPr>
        <sz val="9"/>
        <rFont val="Arial"/>
        <family val="2"/>
      </rPr>
      <t>1.03</t>
    </r>
  </si>
  <si>
    <r>
      <rPr>
        <sz val="9"/>
        <rFont val="Arial"/>
        <family val="2"/>
      </rPr>
      <t>1.04</t>
    </r>
  </si>
  <si>
    <r>
      <rPr>
        <sz val="9"/>
        <rFont val="Arial"/>
        <family val="2"/>
      </rPr>
      <t>1.05</t>
    </r>
  </si>
  <si>
    <r>
      <rPr>
        <sz val="9"/>
        <rFont val="Arial"/>
        <family val="2"/>
      </rPr>
      <t>1.06</t>
    </r>
  </si>
  <si>
    <r>
      <rPr>
        <sz val="9"/>
        <rFont val="Arial"/>
        <family val="2"/>
      </rPr>
      <t>1.07</t>
    </r>
  </si>
  <si>
    <r>
      <rPr>
        <sz val="9"/>
        <rFont val="Arial"/>
        <family val="2"/>
      </rPr>
      <t>1.08</t>
    </r>
  </si>
  <si>
    <r>
      <rPr>
        <sz val="9"/>
        <rFont val="Arial"/>
        <family val="2"/>
      </rPr>
      <t>1.09</t>
    </r>
  </si>
  <si>
    <r>
      <rPr>
        <sz val="9"/>
        <rFont val="Arial"/>
        <family val="2"/>
      </rPr>
      <t>1.10</t>
    </r>
  </si>
  <si>
    <r>
      <rPr>
        <sz val="9"/>
        <rFont val="Arial"/>
        <family val="2"/>
      </rPr>
      <t>1.11</t>
    </r>
  </si>
  <si>
    <r>
      <rPr>
        <sz val="9"/>
        <rFont val="Arial"/>
        <family val="2"/>
      </rPr>
      <t>1.12</t>
    </r>
  </si>
  <si>
    <r>
      <rPr>
        <sz val="9"/>
        <rFont val="Arial"/>
        <family val="2"/>
      </rPr>
      <t>1.13</t>
    </r>
  </si>
  <si>
    <r>
      <rPr>
        <sz val="9"/>
        <rFont val="Arial"/>
        <family val="2"/>
      </rPr>
      <t>1.14</t>
    </r>
  </si>
  <si>
    <r>
      <rPr>
        <sz val="9"/>
        <rFont val="Arial"/>
        <family val="2"/>
      </rPr>
      <t>1.15</t>
    </r>
  </si>
  <si>
    <r>
      <rPr>
        <sz val="9"/>
        <rFont val="Arial"/>
        <family val="2"/>
      </rPr>
      <t>1.16</t>
    </r>
  </si>
  <si>
    <r>
      <rPr>
        <sz val="9"/>
        <rFont val="Arial"/>
        <family val="2"/>
      </rPr>
      <t>1.17</t>
    </r>
  </si>
  <si>
    <r>
      <rPr>
        <sz val="9"/>
        <rFont val="Arial"/>
        <family val="2"/>
      </rPr>
      <t>1.18</t>
    </r>
  </si>
  <si>
    <r>
      <rPr>
        <sz val="9"/>
        <rFont val="Arial"/>
        <family val="2"/>
      </rPr>
      <t>1.19</t>
    </r>
  </si>
  <si>
    <r>
      <rPr>
        <sz val="9"/>
        <rFont val="Arial"/>
        <family val="2"/>
      </rPr>
      <t>1.20</t>
    </r>
  </si>
  <si>
    <r>
      <rPr>
        <sz val="9"/>
        <rFont val="Arial"/>
        <family val="2"/>
      </rPr>
      <t>1.21</t>
    </r>
  </si>
  <si>
    <r>
      <rPr>
        <sz val="9"/>
        <rFont val="Arial"/>
        <family val="2"/>
      </rPr>
      <t>1.22</t>
    </r>
  </si>
  <si>
    <r>
      <rPr>
        <sz val="9"/>
        <rFont val="Arial"/>
        <family val="2"/>
      </rPr>
      <t>1.23</t>
    </r>
  </si>
  <si>
    <r>
      <rPr>
        <sz val="9"/>
        <rFont val="Arial"/>
        <family val="2"/>
      </rPr>
      <t>1.24</t>
    </r>
  </si>
  <si>
    <t>Tabulka místností 1.NP C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</si>
  <si>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</si>
  <si>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</si>
  <si>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</si>
  <si>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</si>
  <si>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</si>
  <si>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</si>
  <si>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</si>
  <si>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</si>
  <si>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</si>
  <si>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</si>
  <si>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</si>
  <si>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</si>
  <si>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</si>
  <si>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</si>
  <si>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</si>
  <si>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</si>
  <si>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</si>
  <si>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</si>
  <si>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</si>
  <si>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</si>
  <si>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</si>
  <si>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</si>
  <si>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</si>
  <si>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</si>
  <si>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</si>
  <si>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Čekárna</t>
  </si>
  <si>
    <r>
      <rPr>
        <sz val="9"/>
        <rFont val="Arial"/>
        <family val="2"/>
      </rPr>
      <t>Název místnosti</t>
    </r>
  </si>
  <si>
    <r>
      <rPr>
        <sz val="9"/>
        <rFont val="Arial"/>
        <family val="2"/>
      </rPr>
      <t>Plocha (m2)</t>
    </r>
  </si>
  <si>
    <r>
      <rPr>
        <sz val="9"/>
        <rFont val="Arial"/>
        <family val="2"/>
      </rPr>
      <t>1.25</t>
    </r>
  </si>
  <si>
    <r>
      <rPr>
        <sz val="9"/>
        <rFont val="Arial"/>
        <family val="2"/>
      </rPr>
      <t>1.26</t>
    </r>
  </si>
  <si>
    <r>
      <rPr>
        <sz val="9"/>
        <rFont val="Arial"/>
        <family val="2"/>
      </rPr>
      <t>1.27</t>
    </r>
  </si>
  <si>
    <r>
      <rPr>
        <sz val="9"/>
        <rFont val="Arial"/>
        <family val="2"/>
      </rPr>
      <t>1.28</t>
    </r>
  </si>
  <si>
    <r>
      <rPr>
        <sz val="9"/>
        <rFont val="Arial"/>
        <family val="2"/>
      </rPr>
      <t>1.29</t>
    </r>
  </si>
  <si>
    <r>
      <rPr>
        <sz val="9"/>
        <rFont val="Arial"/>
        <family val="2"/>
      </rPr>
      <t>1.30</t>
    </r>
  </si>
  <si>
    <r>
      <rPr>
        <sz val="9"/>
        <rFont val="Arial"/>
        <family val="2"/>
      </rPr>
      <t>1.31</t>
    </r>
  </si>
  <si>
    <r>
      <rPr>
        <sz val="9"/>
        <rFont val="Arial"/>
        <family val="2"/>
      </rPr>
      <t>1.32</t>
    </r>
  </si>
  <si>
    <r>
      <rPr>
        <sz val="9"/>
        <rFont val="Arial"/>
        <family val="2"/>
      </rPr>
      <t>1.33</t>
    </r>
  </si>
  <si>
    <r>
      <rPr>
        <sz val="9"/>
        <rFont val="Arial"/>
        <family val="2"/>
      </rPr>
      <t>1.34</t>
    </r>
  </si>
  <si>
    <r>
      <rPr>
        <sz val="9"/>
        <rFont val="Arial"/>
        <family val="2"/>
      </rPr>
      <t>1.35</t>
    </r>
  </si>
  <si>
    <r>
      <rPr>
        <sz val="9"/>
        <rFont val="Arial"/>
        <family val="2"/>
      </rPr>
      <t>1.36</t>
    </r>
  </si>
  <si>
    <r>
      <rPr>
        <sz val="9"/>
        <rFont val="Arial"/>
        <family val="2"/>
      </rPr>
      <t>1.37</t>
    </r>
  </si>
  <si>
    <r>
      <rPr>
        <sz val="9"/>
        <rFont val="Arial"/>
        <family val="2"/>
      </rPr>
      <t>1.38</t>
    </r>
  </si>
  <si>
    <t>Tabulka místností 1.NP D</t>
  </si>
  <si>
    <t>spojovací krček</t>
  </si>
  <si>
    <t>chodba</t>
  </si>
  <si>
    <t>4.51</t>
  </si>
  <si>
    <t>sklad</t>
  </si>
  <si>
    <r>
      <rPr>
        <sz val="9"/>
        <rFont val="Arial"/>
        <family val="2"/>
      </rPr>
      <t>1.39</t>
    </r>
  </si>
  <si>
    <r>
      <rPr>
        <sz val="9"/>
        <rFont val="Arial"/>
        <family val="2"/>
      </rPr>
      <t>CHODBA HLAVNÍ</t>
    </r>
  </si>
  <si>
    <r>
      <rPr>
        <sz val="9"/>
        <rFont val="Arial"/>
        <family val="2"/>
      </rPr>
      <t>1.40</t>
    </r>
  </si>
  <si>
    <r>
      <rPr>
        <sz val="9"/>
        <rFont val="Arial"/>
        <family val="2"/>
      </rPr>
      <t>1.41</t>
    </r>
  </si>
  <si>
    <r>
      <rPr>
        <sz val="9"/>
        <rFont val="Arial"/>
        <family val="2"/>
      </rPr>
      <t>1.42</t>
    </r>
  </si>
  <si>
    <r>
      <rPr>
        <sz val="9"/>
        <rFont val="Arial"/>
        <family val="2"/>
      </rPr>
      <t>1.43</t>
    </r>
  </si>
  <si>
    <r>
      <rPr>
        <sz val="9"/>
        <rFont val="Arial"/>
        <family val="2"/>
      </rPr>
      <t>1.44</t>
    </r>
  </si>
  <si>
    <r>
      <rPr>
        <sz val="9"/>
        <rFont val="Arial"/>
        <family val="2"/>
      </rPr>
      <t>1.45</t>
    </r>
  </si>
  <si>
    <r>
      <rPr>
        <sz val="9"/>
        <rFont val="Arial"/>
        <family val="2"/>
      </rPr>
      <t>1.46</t>
    </r>
  </si>
  <si>
    <r>
      <rPr>
        <sz val="9"/>
        <rFont val="Arial"/>
        <family val="2"/>
      </rPr>
      <t>1.47</t>
    </r>
  </si>
  <si>
    <r>
      <rPr>
        <sz val="9"/>
        <rFont val="Arial"/>
        <family val="2"/>
      </rPr>
      <t>1.48</t>
    </r>
  </si>
  <si>
    <r>
      <rPr>
        <sz val="9"/>
        <rFont val="Arial"/>
        <family val="2"/>
      </rPr>
      <t>1.49</t>
    </r>
  </si>
  <si>
    <r>
      <rPr>
        <sz val="9"/>
        <rFont val="Arial"/>
        <family val="2"/>
      </rPr>
      <t>1.50</t>
    </r>
  </si>
  <si>
    <r>
      <rPr>
        <sz val="9"/>
        <rFont val="Arial"/>
        <family val="2"/>
      </rPr>
      <t>1.51</t>
    </r>
  </si>
  <si>
    <r>
      <rPr>
        <sz val="9"/>
        <rFont val="Arial"/>
        <family val="2"/>
      </rPr>
      <t>1.52</t>
    </r>
  </si>
  <si>
    <r>
      <rPr>
        <sz val="9"/>
        <rFont val="Arial"/>
        <family val="2"/>
      </rPr>
      <t>1.53</t>
    </r>
  </si>
  <si>
    <r>
      <rPr>
        <sz val="9"/>
        <rFont val="Arial"/>
        <family val="2"/>
      </rPr>
      <t>1.54</t>
    </r>
  </si>
  <si>
    <r>
      <rPr>
        <sz val="9"/>
        <rFont val="Arial"/>
        <family val="2"/>
      </rPr>
      <t>1.55</t>
    </r>
  </si>
  <si>
    <r>
      <rPr>
        <sz val="9"/>
        <rFont val="Arial"/>
        <family val="2"/>
      </rPr>
      <t>1.56</t>
    </r>
  </si>
  <si>
    <r>
      <rPr>
        <sz val="9"/>
        <rFont val="Arial"/>
        <family val="2"/>
      </rPr>
      <t>1.57</t>
    </r>
  </si>
  <si>
    <r>
      <rPr>
        <sz val="9"/>
        <rFont val="Arial"/>
        <family val="2"/>
      </rPr>
      <t>1.58</t>
    </r>
  </si>
  <si>
    <r>
      <rPr>
        <sz val="9"/>
        <rFont val="Arial"/>
        <family val="2"/>
      </rPr>
      <t>1.59</t>
    </r>
  </si>
  <si>
    <r>
      <rPr>
        <sz val="9"/>
        <rFont val="Arial"/>
        <family val="2"/>
      </rPr>
      <t>1.60</t>
    </r>
  </si>
  <si>
    <r>
      <rPr>
        <sz val="9"/>
        <rFont val="Arial"/>
        <family val="2"/>
      </rPr>
      <t>1.61</t>
    </r>
  </si>
  <si>
    <r>
      <rPr>
        <sz val="9"/>
        <rFont val="Arial"/>
        <family val="2"/>
      </rPr>
      <t>1.62</t>
    </r>
  </si>
  <si>
    <t>úklid</t>
  </si>
  <si>
    <t>Ano</t>
  </si>
  <si>
    <t>A1</t>
  </si>
  <si>
    <t>A2</t>
  </si>
  <si>
    <t>A3</t>
  </si>
  <si>
    <t>A4</t>
  </si>
  <si>
    <t>A5</t>
  </si>
  <si>
    <t>A6</t>
  </si>
  <si>
    <t>B1</t>
  </si>
  <si>
    <t>B2</t>
  </si>
  <si>
    <t>C1</t>
  </si>
  <si>
    <t>C2</t>
  </si>
  <si>
    <t>D1</t>
  </si>
  <si>
    <t>D2</t>
  </si>
  <si>
    <t>E1</t>
  </si>
  <si>
    <t>E2</t>
  </si>
  <si>
    <t>Celkem</t>
  </si>
  <si>
    <t>m2</t>
  </si>
  <si>
    <t>Objekt</t>
  </si>
  <si>
    <t>Počet umývaných oken</t>
  </si>
  <si>
    <t>Rozměr oken</t>
  </si>
  <si>
    <t>1200 x 1800 mm</t>
  </si>
  <si>
    <t>A celkem</t>
  </si>
  <si>
    <t>B celkem</t>
  </si>
  <si>
    <t>C celkem</t>
  </si>
  <si>
    <t>D celkem</t>
  </si>
  <si>
    <t>celkem Poliklinika Otrokovice</t>
  </si>
  <si>
    <t>Číslo místnosti</t>
  </si>
  <si>
    <t>Velikosti uklízených ploch v objektu Polikliniky Otrokovice</t>
  </si>
  <si>
    <t>Plocha úklid - Objekt</t>
  </si>
  <si>
    <t xml:space="preserve">Celkem </t>
  </si>
  <si>
    <t>Počet umývaných oken v objektu Polikliniky Otrokovice</t>
  </si>
  <si>
    <t>Počet  oken</t>
  </si>
  <si>
    <t>V ……….....……….dne …………….........…….</t>
  </si>
  <si>
    <t>Úklidová místnost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</si>
</sst>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6">
    <font>
      <sz val="10"/>
      <color rgb="FF000000"/>
      <name val="Times New Roman"/>
      <family val="2"/>
    </font>
    <font>
      <sz val="10"/>
      <name val="Arial"/>
      <family val="2"/>
    </font>
    <font>
      <sz val="7"/>
      <name val="Arial"/>
      <family val="2"/>
    </font>
    <font>
      <sz val="8"/>
      <name val="Times New Roman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rgb="FF000000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000000"/>
      <name val="Arial"/>
      <family val="2"/>
    </font>
    <font>
      <sz val="10.5"/>
      <color theme="1"/>
      <name val="Arial"/>
      <family val="2"/>
    </font>
    <font>
      <sz val="10"/>
      <color theme="1"/>
      <name val="Times New Roman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 style="medium"/>
      <top/>
      <bottom style="medium"/>
    </border>
    <border>
      <left style="thin">
        <color rgb="FF000000"/>
      </left>
      <right style="medium"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/>
      <bottom style="medium"/>
    </border>
    <border>
      <left style="medium"/>
      <right/>
      <top style="medium"/>
      <bottom style="thin">
        <color rgb="FF000000"/>
      </bottom>
    </border>
    <border>
      <left/>
      <right/>
      <top style="medium"/>
      <bottom style="thin">
        <color rgb="FF000000"/>
      </bottom>
    </border>
    <border>
      <left/>
      <right style="medium"/>
      <top style="medium"/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83">
    <xf numFmtId="0" fontId="0" fillId="0" borderId="0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top" wrapText="1" inden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right" vertical="top" wrapText="1" indent="1"/>
    </xf>
    <xf numFmtId="0" fontId="7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0" fillId="0" borderId="0" xfId="0" applyFill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 shrinkToFit="1"/>
    </xf>
    <xf numFmtId="2" fontId="8" fillId="0" borderId="8" xfId="0" applyNumberFormat="1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7" fillId="0" borderId="5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right" vertical="top" wrapText="1" indent="1"/>
    </xf>
    <xf numFmtId="0" fontId="1" fillId="0" borderId="5" xfId="0" applyFont="1" applyBorder="1" applyAlignment="1">
      <alignment horizontal="left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2" fontId="8" fillId="0" borderId="3" xfId="0" applyNumberFormat="1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top" wrapText="1" inden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right" vertical="top" wrapText="1" indent="1"/>
    </xf>
    <xf numFmtId="0" fontId="7" fillId="0" borderId="5" xfId="0" applyFont="1" applyFill="1" applyBorder="1" applyAlignment="1">
      <alignment horizontal="left" vertical="top" wrapText="1"/>
    </xf>
    <xf numFmtId="2" fontId="8" fillId="0" borderId="7" xfId="0" applyNumberFormat="1" applyFont="1" applyFill="1" applyBorder="1" applyAlignment="1">
      <alignment horizontal="center" vertical="center" shrinkToFit="1"/>
    </xf>
    <xf numFmtId="2" fontId="8" fillId="0" borderId="8" xfId="0" applyNumberFormat="1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right" vertical="top" wrapText="1" indent="1"/>
    </xf>
    <xf numFmtId="0" fontId="7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2" fontId="8" fillId="0" borderId="8" xfId="0" applyNumberFormat="1" applyFont="1" applyFill="1" applyBorder="1" applyAlignment="1">
      <alignment horizontal="center" shrinkToFi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right" vertical="top" wrapText="1" indent="1"/>
    </xf>
    <xf numFmtId="0" fontId="1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 vertical="top" wrapText="1" indent="1"/>
    </xf>
    <xf numFmtId="0" fontId="7" fillId="0" borderId="12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right" vertical="top" wrapText="1" inden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right" vertical="top" wrapText="1" indent="1"/>
    </xf>
    <xf numFmtId="0" fontId="7" fillId="0" borderId="11" xfId="0" applyFont="1" applyFill="1" applyBorder="1" applyAlignment="1">
      <alignment horizontal="right" vertical="top" wrapText="1" inden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right" vertical="top" wrapText="1" indent="1"/>
    </xf>
    <xf numFmtId="0" fontId="7" fillId="0" borderId="1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3" fontId="10" fillId="0" borderId="15" xfId="0" applyNumberFormat="1" applyFont="1" applyFill="1" applyBorder="1" applyAlignment="1">
      <alignment horizontal="center" vertical="top"/>
    </xf>
    <xf numFmtId="2" fontId="8" fillId="0" borderId="9" xfId="0" applyNumberFormat="1" applyFont="1" applyFill="1" applyBorder="1" applyAlignment="1">
      <alignment horizontal="center" vertical="center" shrinkToFit="1"/>
    </xf>
    <xf numFmtId="2" fontId="8" fillId="0" borderId="7" xfId="0" applyNumberFormat="1" applyFont="1" applyFill="1" applyBorder="1" applyAlignment="1">
      <alignment horizontal="center" vertical="top" shrinkToFit="1"/>
    </xf>
    <xf numFmtId="2" fontId="8" fillId="0" borderId="8" xfId="0" applyNumberFormat="1" applyFont="1" applyFill="1" applyBorder="1" applyAlignment="1">
      <alignment horizontal="center" vertical="top" shrinkToFit="1"/>
    </xf>
    <xf numFmtId="2" fontId="8" fillId="0" borderId="10" xfId="0" applyNumberFormat="1" applyFont="1" applyFill="1" applyBorder="1" applyAlignment="1">
      <alignment horizontal="center" vertical="top" shrinkToFit="1"/>
    </xf>
    <xf numFmtId="2" fontId="8" fillId="0" borderId="7" xfId="0" applyNumberFormat="1" applyFont="1" applyBorder="1" applyAlignment="1">
      <alignment horizontal="right" vertical="top" shrinkToFit="1"/>
    </xf>
    <xf numFmtId="2" fontId="8" fillId="0" borderId="8" xfId="0" applyNumberFormat="1" applyFont="1" applyBorder="1" applyAlignment="1">
      <alignment horizontal="right" vertical="top" shrinkToFit="1"/>
    </xf>
    <xf numFmtId="2" fontId="10" fillId="0" borderId="8" xfId="0" applyNumberFormat="1" applyFont="1" applyBorder="1" applyAlignment="1">
      <alignment horizontal="right" vertical="top" shrinkToFit="1"/>
    </xf>
    <xf numFmtId="2" fontId="10" fillId="0" borderId="10" xfId="0" applyNumberFormat="1" applyFont="1" applyBorder="1" applyAlignment="1">
      <alignment horizontal="right" vertical="top" shrinkToFit="1"/>
    </xf>
    <xf numFmtId="2" fontId="8" fillId="0" borderId="7" xfId="0" applyNumberFormat="1" applyFont="1" applyFill="1" applyBorder="1" applyAlignment="1">
      <alignment horizontal="right" vertical="top" shrinkToFit="1"/>
    </xf>
    <xf numFmtId="2" fontId="8" fillId="0" borderId="8" xfId="0" applyNumberFormat="1" applyFont="1" applyFill="1" applyBorder="1" applyAlignment="1">
      <alignment horizontal="right" vertical="top" shrinkToFit="1"/>
    </xf>
    <xf numFmtId="2" fontId="8" fillId="0" borderId="10" xfId="0" applyNumberFormat="1" applyFont="1" applyFill="1" applyBorder="1" applyAlignment="1">
      <alignment horizontal="right" vertical="top" shrinkToFit="1"/>
    </xf>
    <xf numFmtId="2" fontId="0" fillId="0" borderId="0" xfId="0" applyNumberFormat="1" applyFill="1" applyBorder="1" applyAlignment="1">
      <alignment horizontal="left" vertical="top"/>
    </xf>
    <xf numFmtId="43" fontId="8" fillId="0" borderId="5" xfId="20" applyFont="1" applyFill="1" applyBorder="1" applyAlignment="1">
      <alignment horizontal="center" shrinkToFit="1"/>
    </xf>
    <xf numFmtId="43" fontId="8" fillId="0" borderId="1" xfId="20" applyFont="1" applyFill="1" applyBorder="1" applyAlignment="1">
      <alignment horizontal="center" vertical="center" shrinkToFit="1"/>
    </xf>
    <xf numFmtId="43" fontId="8" fillId="0" borderId="5" xfId="20" applyFont="1" applyBorder="1" applyAlignment="1">
      <alignment horizontal="right" vertical="top" shrinkToFit="1"/>
    </xf>
    <xf numFmtId="43" fontId="8" fillId="0" borderId="3" xfId="20" applyFont="1" applyFill="1" applyBorder="1" applyAlignment="1">
      <alignment horizontal="center" shrinkToFit="1"/>
    </xf>
    <xf numFmtId="43" fontId="8" fillId="0" borderId="3" xfId="20" applyFont="1" applyBorder="1" applyAlignment="1">
      <alignment horizontal="right" vertical="top" shrinkToFit="1"/>
    </xf>
    <xf numFmtId="0" fontId="8" fillId="0" borderId="6" xfId="0" applyFont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0" fontId="8" fillId="0" borderId="0" xfId="0" applyFont="1" applyFill="1" applyBorder="1" applyAlignment="1">
      <alignment horizontal="left" vertical="top"/>
    </xf>
    <xf numFmtId="0" fontId="10" fillId="2" borderId="16" xfId="0" applyFont="1" applyFill="1" applyBorder="1" applyAlignment="1">
      <alignment horizontal="center" vertical="center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top"/>
    </xf>
    <xf numFmtId="0" fontId="10" fillId="0" borderId="15" xfId="0" applyFont="1" applyFill="1" applyBorder="1" applyAlignment="1">
      <alignment horizontal="center" vertical="top"/>
    </xf>
    <xf numFmtId="0" fontId="10" fillId="0" borderId="20" xfId="0" applyFont="1" applyFill="1" applyBorder="1" applyAlignment="1">
      <alignment horizontal="left" vertical="top"/>
    </xf>
    <xf numFmtId="0" fontId="10" fillId="0" borderId="21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left" vertical="top"/>
    </xf>
    <xf numFmtId="0" fontId="10" fillId="0" borderId="23" xfId="0" applyFont="1" applyFill="1" applyBorder="1" applyAlignment="1">
      <alignment horizontal="left" vertical="top"/>
    </xf>
    <xf numFmtId="0" fontId="10" fillId="0" borderId="24" xfId="0" applyFont="1" applyFill="1" applyBorder="1" applyAlignment="1">
      <alignment horizontal="left" vertical="top"/>
    </xf>
    <xf numFmtId="0" fontId="10" fillId="0" borderId="25" xfId="0" applyFont="1" applyFill="1" applyBorder="1" applyAlignment="1">
      <alignment horizontal="left" vertical="top"/>
    </xf>
    <xf numFmtId="0" fontId="10" fillId="0" borderId="26" xfId="0" applyFont="1" applyFill="1" applyBorder="1" applyAlignment="1">
      <alignment horizontal="center" vertical="top"/>
    </xf>
    <xf numFmtId="0" fontId="10" fillId="0" borderId="27" xfId="0" applyFont="1" applyFill="1" applyBorder="1" applyAlignment="1">
      <alignment horizontal="left" vertical="top"/>
    </xf>
    <xf numFmtId="0" fontId="10" fillId="0" borderId="18" xfId="0" applyFont="1" applyFill="1" applyBorder="1" applyAlignment="1">
      <alignment horizontal="left" vertical="top"/>
    </xf>
    <xf numFmtId="0" fontId="10" fillId="0" borderId="28" xfId="0" applyFont="1" applyFill="1" applyBorder="1" applyAlignment="1">
      <alignment horizontal="left" vertical="top"/>
    </xf>
    <xf numFmtId="0" fontId="10" fillId="0" borderId="29" xfId="0" applyFont="1" applyFill="1" applyBorder="1" applyAlignment="1">
      <alignment horizontal="left" vertical="top"/>
    </xf>
    <xf numFmtId="43" fontId="10" fillId="0" borderId="24" xfId="20" applyFont="1" applyFill="1" applyBorder="1" applyAlignment="1">
      <alignment horizontal="left" vertical="top"/>
    </xf>
    <xf numFmtId="0" fontId="10" fillId="3" borderId="25" xfId="0" applyFont="1" applyFill="1" applyBorder="1" applyAlignment="1">
      <alignment horizontal="left" vertical="top"/>
    </xf>
    <xf numFmtId="43" fontId="10" fillId="3" borderId="27" xfId="20" applyFont="1" applyFill="1" applyBorder="1" applyAlignment="1">
      <alignment horizontal="left" vertical="top"/>
    </xf>
    <xf numFmtId="43" fontId="10" fillId="0" borderId="29" xfId="20" applyFont="1" applyFill="1" applyBorder="1" applyAlignment="1">
      <alignment horizontal="left" vertical="top"/>
    </xf>
    <xf numFmtId="2" fontId="10" fillId="3" borderId="16" xfId="0" applyNumberFormat="1" applyFont="1" applyFill="1" applyBorder="1" applyAlignment="1">
      <alignment horizontal="center" vertical="top"/>
    </xf>
    <xf numFmtId="0" fontId="10" fillId="3" borderId="18" xfId="0" applyFont="1" applyFill="1" applyBorder="1" applyAlignment="1">
      <alignment horizontal="center" vertical="top"/>
    </xf>
    <xf numFmtId="0" fontId="10" fillId="2" borderId="25" xfId="0" applyFont="1" applyFill="1" applyBorder="1" applyAlignment="1">
      <alignment horizontal="left" vertical="top"/>
    </xf>
    <xf numFmtId="3" fontId="10" fillId="2" borderId="26" xfId="0" applyNumberFormat="1" applyFont="1" applyFill="1" applyBorder="1" applyAlignment="1">
      <alignment horizontal="center" vertical="top"/>
    </xf>
    <xf numFmtId="3" fontId="10" fillId="0" borderId="19" xfId="0" applyNumberFormat="1" applyFont="1" applyFill="1" applyBorder="1" applyAlignment="1">
      <alignment horizontal="center" vertical="top"/>
    </xf>
    <xf numFmtId="0" fontId="10" fillId="2" borderId="27" xfId="0" applyFont="1" applyFill="1" applyBorder="1" applyAlignment="1">
      <alignment horizontal="left" vertical="top"/>
    </xf>
    <xf numFmtId="0" fontId="6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43" fontId="7" fillId="0" borderId="1" xfId="20" applyFont="1" applyBorder="1" applyAlignment="1">
      <alignment horizontal="right" vertical="top" wrapText="1"/>
    </xf>
    <xf numFmtId="0" fontId="12" fillId="4" borderId="9" xfId="0" applyFont="1" applyFill="1" applyBorder="1" applyAlignment="1">
      <alignment horizontal="center" vertical="top"/>
    </xf>
    <xf numFmtId="43" fontId="7" fillId="0" borderId="1" xfId="20" applyFont="1" applyBorder="1" applyAlignment="1">
      <alignment horizontal="center" vertical="center" wrapText="1"/>
    </xf>
    <xf numFmtId="43" fontId="12" fillId="4" borderId="9" xfId="20" applyFont="1" applyFill="1" applyBorder="1" applyAlignment="1">
      <alignment horizontal="center" vertical="center"/>
    </xf>
    <xf numFmtId="43" fontId="8" fillId="0" borderId="3" xfId="20" applyFont="1" applyFill="1" applyBorder="1" applyAlignment="1">
      <alignment horizontal="right" vertical="top" shrinkToFit="1"/>
    </xf>
    <xf numFmtId="43" fontId="8" fillId="0" borderId="5" xfId="20" applyFont="1" applyFill="1" applyBorder="1" applyAlignment="1">
      <alignment horizontal="right" vertical="top" shrinkToFit="1"/>
    </xf>
    <xf numFmtId="43" fontId="8" fillId="0" borderId="12" xfId="20" applyFont="1" applyFill="1" applyBorder="1" applyAlignment="1">
      <alignment horizontal="right" vertical="top" shrinkToFit="1"/>
    </xf>
    <xf numFmtId="43" fontId="7" fillId="0" borderId="14" xfId="20" applyFont="1" applyFill="1" applyBorder="1" applyAlignment="1">
      <alignment horizontal="right" vertical="top" wrapText="1"/>
    </xf>
    <xf numFmtId="43" fontId="8" fillId="0" borderId="5" xfId="20" applyFont="1" applyBorder="1" applyAlignment="1">
      <alignment horizontal="right" vertical="top" shrinkToFit="1"/>
    </xf>
    <xf numFmtId="43" fontId="8" fillId="0" borderId="12" xfId="20" applyFont="1" applyBorder="1" applyAlignment="1">
      <alignment horizontal="right" vertical="top" shrinkToFit="1"/>
    </xf>
    <xf numFmtId="43" fontId="7" fillId="0" borderId="14" xfId="20" applyFont="1" applyBorder="1" applyAlignment="1">
      <alignment horizontal="right" vertical="top" wrapText="1"/>
    </xf>
    <xf numFmtId="43" fontId="4" fillId="4" borderId="14" xfId="20" applyFont="1" applyFill="1" applyBorder="1" applyAlignment="1">
      <alignment horizontal="right" vertical="top" wrapText="1"/>
    </xf>
    <xf numFmtId="43" fontId="12" fillId="4" borderId="30" xfId="20" applyFont="1" applyFill="1" applyBorder="1" applyAlignment="1">
      <alignment horizontal="center" vertical="top"/>
    </xf>
    <xf numFmtId="43" fontId="7" fillId="0" borderId="14" xfId="20" applyFont="1" applyBorder="1" applyAlignment="1">
      <alignment horizontal="center" vertical="center" wrapText="1"/>
    </xf>
    <xf numFmtId="43" fontId="4" fillId="4" borderId="14" xfId="20" applyFont="1" applyFill="1" applyBorder="1" applyAlignment="1">
      <alignment horizontal="center" vertical="center" wrapText="1"/>
    </xf>
    <xf numFmtId="43" fontId="8" fillId="0" borderId="5" xfId="20" applyFont="1" applyBorder="1" applyAlignment="1">
      <alignment vertical="center" shrinkToFit="1"/>
    </xf>
    <xf numFmtId="43" fontId="4" fillId="0" borderId="14" xfId="20" applyFont="1" applyFill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right" vertical="center" shrinkToFit="1"/>
    </xf>
    <xf numFmtId="43" fontId="4" fillId="4" borderId="14" xfId="20" applyFont="1" applyFill="1" applyBorder="1" applyAlignment="1">
      <alignment horizontal="right" vertical="center" wrapText="1"/>
    </xf>
    <xf numFmtId="43" fontId="7" fillId="0" borderId="14" xfId="20" applyFont="1" applyFill="1" applyBorder="1" applyAlignment="1">
      <alignment horizontal="center" vertical="center" wrapText="1"/>
    </xf>
    <xf numFmtId="43" fontId="8" fillId="0" borderId="3" xfId="20" applyFont="1" applyBorder="1" applyAlignment="1">
      <alignment horizontal="center" vertical="center" shrinkToFit="1"/>
    </xf>
    <xf numFmtId="43" fontId="8" fillId="0" borderId="5" xfId="20" applyFont="1" applyBorder="1" applyAlignment="1">
      <alignment horizontal="center" vertical="center" shrinkToFit="1"/>
    </xf>
    <xf numFmtId="43" fontId="8" fillId="0" borderId="12" xfId="20" applyFont="1" applyBorder="1" applyAlignment="1">
      <alignment horizontal="center" vertical="center" shrinkToFit="1"/>
    </xf>
    <xf numFmtId="43" fontId="7" fillId="0" borderId="14" xfId="20" applyFont="1" applyBorder="1" applyAlignment="1">
      <alignment horizontal="center" vertical="center" wrapText="1"/>
    </xf>
    <xf numFmtId="43" fontId="4" fillId="4" borderId="14" xfId="20" applyFont="1" applyFill="1" applyBorder="1" applyAlignment="1">
      <alignment horizontal="center" vertical="center" wrapText="1"/>
    </xf>
    <xf numFmtId="43" fontId="8" fillId="0" borderId="3" xfId="20" applyFont="1" applyFill="1" applyBorder="1" applyAlignment="1">
      <alignment horizontal="center" vertical="center" shrinkToFit="1"/>
    </xf>
    <xf numFmtId="43" fontId="8" fillId="0" borderId="5" xfId="20" applyFont="1" applyFill="1" applyBorder="1" applyAlignment="1">
      <alignment horizontal="center" vertical="center" shrinkToFit="1"/>
    </xf>
    <xf numFmtId="43" fontId="7" fillId="0" borderId="1" xfId="20" applyFont="1" applyFill="1" applyBorder="1" applyAlignment="1">
      <alignment horizontal="center" vertical="center" wrapText="1"/>
    </xf>
    <xf numFmtId="43" fontId="7" fillId="0" borderId="1" xfId="20" applyFont="1" applyBorder="1" applyAlignment="1">
      <alignment horizontal="right" vertical="center" wrapText="1"/>
    </xf>
    <xf numFmtId="0" fontId="10" fillId="0" borderId="16" xfId="0" applyFont="1" applyFill="1" applyBorder="1" applyAlignment="1">
      <alignment horizontal="left" vertical="top"/>
    </xf>
    <xf numFmtId="0" fontId="11" fillId="4" borderId="17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center"/>
    </xf>
    <xf numFmtId="0" fontId="4" fillId="4" borderId="31" xfId="0" applyFont="1" applyFill="1" applyBorder="1" applyAlignment="1">
      <alignment horizontal="center" vertical="center" wrapText="1"/>
    </xf>
    <xf numFmtId="2" fontId="8" fillId="0" borderId="32" xfId="0" applyNumberFormat="1" applyFont="1" applyBorder="1" applyAlignment="1">
      <alignment horizontal="center" vertical="center" shrinkToFit="1"/>
    </xf>
    <xf numFmtId="43" fontId="4" fillId="4" borderId="33" xfId="2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top" wrapText="1"/>
    </xf>
    <xf numFmtId="0" fontId="4" fillId="2" borderId="35" xfId="0" applyFont="1" applyFill="1" applyBorder="1" applyAlignment="1">
      <alignment horizontal="center" vertical="top" wrapText="1"/>
    </xf>
    <xf numFmtId="0" fontId="4" fillId="2" borderId="36" xfId="0" applyFont="1" applyFill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vertical="top" wrapText="1"/>
    </xf>
    <xf numFmtId="0" fontId="5" fillId="2" borderId="35" xfId="0" applyFont="1" applyFill="1" applyBorder="1" applyAlignment="1">
      <alignment horizontal="center" vertical="top" wrapText="1"/>
    </xf>
    <xf numFmtId="0" fontId="5" fillId="2" borderId="36" xfId="0" applyFont="1" applyFill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vertical="top" wrapText="1"/>
    </xf>
    <xf numFmtId="0" fontId="5" fillId="2" borderId="35" xfId="0" applyFont="1" applyFill="1" applyBorder="1" applyAlignment="1">
      <alignment horizontal="center" vertical="top" wrapText="1"/>
    </xf>
    <xf numFmtId="0" fontId="5" fillId="2" borderId="36" xfId="0" applyFont="1" applyFill="1" applyBorder="1" applyAlignment="1">
      <alignment horizontal="center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2828925</xdr:colOff>
      <xdr:row>37</xdr:row>
      <xdr:rowOff>76200</xdr:rowOff>
    </xdr:from>
    <xdr:to>
      <xdr:col>2</xdr:col>
      <xdr:colOff>790575</xdr:colOff>
      <xdr:row>41</xdr:row>
      <xdr:rowOff>28575</xdr:rowOff>
    </xdr:to>
    <xdr:sp macro="" textlink="">
      <xdr:nvSpPr>
        <xdr:cNvPr id="2" name="TextovéPole 1"/>
        <xdr:cNvSpPr txBox="1"/>
      </xdr:nvSpPr>
      <xdr:spPr>
        <a:xfrm>
          <a:off x="2828925" y="6419850"/>
          <a:ext cx="190500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ctr"/>
        <a:lstStyle/>
        <a:p>
          <a:pPr algn="ctr"/>
          <a:r>
            <a:rPr lang="cs-CZ" sz="1050">
              <a:latin typeface="Arial" panose="020B0604020202020204" pitchFamily="34" charset="0"/>
              <a:cs typeface="Arial" panose="020B0604020202020204" pitchFamily="34" charset="0"/>
            </a:rPr>
            <a:t>razítko a podpis osoby oprávněné jednat za dodavatele</a:t>
          </a:r>
        </a:p>
      </xdr:txBody>
    </xdr:sp>
    <xdr:clientData/>
  </xdr:twoCellAnchor>
  <xdr:twoCellAnchor>
    <xdr:from>
      <xdr:col>0</xdr:col>
      <xdr:colOff>2590800</xdr:colOff>
      <xdr:row>37</xdr:row>
      <xdr:rowOff>180975</xdr:rowOff>
    </xdr:from>
    <xdr:to>
      <xdr:col>2</xdr:col>
      <xdr:colOff>952500</xdr:colOff>
      <xdr:row>37</xdr:row>
      <xdr:rowOff>180975</xdr:rowOff>
    </xdr:to>
    <xdr:cxnSp macro="">
      <xdr:nvCxnSpPr>
        <xdr:cNvPr id="4" name="Přímá spojnice 3"/>
        <xdr:cNvCxnSpPr/>
      </xdr:nvCxnSpPr>
      <xdr:spPr>
        <a:xfrm>
          <a:off x="2590800" y="6524625"/>
          <a:ext cx="2305050" cy="0"/>
        </a:xfrm>
        <a:prstGeom prst="line">
          <a:avLst/>
        </a:prstGeom>
        <a:ln w="3175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0B871-90AB-4F75-8904-3BA0B9D7B34D}">
  <sheetPr>
    <pageSetUpPr fitToPage="1"/>
  </sheetPr>
  <dimension ref="A3:C39"/>
  <sheetViews>
    <sheetView view="pageLayout" zoomScale="60" zoomScalePageLayoutView="60" workbookViewId="0" topLeftCell="A1">
      <selection activeCell="C10" sqref="C10"/>
    </sheetView>
  </sheetViews>
  <sheetFormatPr defaultColWidth="9.33203125" defaultRowHeight="12.75"/>
  <cols>
    <col min="1" max="1" width="58" style="84" bestFit="1" customWidth="1"/>
    <col min="2" max="2" width="11" style="84" customWidth="1"/>
    <col min="3" max="3" width="22.33203125" style="84" customWidth="1"/>
    <col min="4" max="16384" width="8.83203125" style="84" customWidth="1"/>
  </cols>
  <sheetData>
    <row r="3" ht="13.8" thickBot="1">
      <c r="A3" s="83" t="s">
        <v>469</v>
      </c>
    </row>
    <row r="4" spans="1:2" ht="13.8" thickBot="1">
      <c r="A4" s="126" t="s">
        <v>470</v>
      </c>
      <c r="B4" s="127" t="s">
        <v>458</v>
      </c>
    </row>
    <row r="5" spans="1:2" ht="12.75">
      <c r="A5" s="120" t="s">
        <v>443</v>
      </c>
      <c r="B5" s="125">
        <f>'A1'!E66</f>
        <v>497.5299999999999</v>
      </c>
    </row>
    <row r="6" spans="1:2" ht="12.75">
      <c r="A6" s="114" t="s">
        <v>444</v>
      </c>
      <c r="B6" s="122">
        <f>'A2'!E62</f>
        <v>597.46</v>
      </c>
    </row>
    <row r="7" spans="1:2" ht="12.75">
      <c r="A7" s="114" t="s">
        <v>445</v>
      </c>
      <c r="B7" s="122">
        <f>'A3'!E56</f>
        <v>806.6500000000002</v>
      </c>
    </row>
    <row r="8" spans="1:2" ht="12.75">
      <c r="A8" s="114" t="s">
        <v>446</v>
      </c>
      <c r="B8" s="122">
        <f>'A4'!E68</f>
        <v>718.2300000000001</v>
      </c>
    </row>
    <row r="9" spans="1:2" ht="12.75">
      <c r="A9" s="114" t="s">
        <v>447</v>
      </c>
      <c r="B9" s="122">
        <f>'A5'!E49</f>
        <v>691.23</v>
      </c>
    </row>
    <row r="10" spans="1:2" ht="12.75">
      <c r="A10" s="114" t="s">
        <v>448</v>
      </c>
      <c r="B10" s="122">
        <f>'A6'!E62</f>
        <v>364.80000000000007</v>
      </c>
    </row>
    <row r="11" spans="1:2" ht="12.75">
      <c r="A11" s="114" t="s">
        <v>449</v>
      </c>
      <c r="B11" s="122">
        <f>'B1'!E30</f>
        <v>40.14999999999999</v>
      </c>
    </row>
    <row r="12" spans="1:2" ht="12.75">
      <c r="A12" s="114" t="s">
        <v>450</v>
      </c>
      <c r="B12" s="122">
        <f>'B2'!E24</f>
        <v>409.97</v>
      </c>
    </row>
    <row r="13" spans="1:2" ht="12.75">
      <c r="A13" s="114" t="s">
        <v>451</v>
      </c>
      <c r="B13" s="122">
        <f>'C1'!E28</f>
        <v>160.64999999999998</v>
      </c>
    </row>
    <row r="14" spans="1:2" ht="12.75">
      <c r="A14" s="114" t="s">
        <v>452</v>
      </c>
      <c r="B14" s="122">
        <f>'C2'!E29</f>
        <v>419.95000000000005</v>
      </c>
    </row>
    <row r="15" spans="1:2" ht="12.75">
      <c r="A15" s="114" t="s">
        <v>453</v>
      </c>
      <c r="B15" s="122">
        <f>'D1'!E42</f>
        <v>193.85</v>
      </c>
    </row>
    <row r="16" spans="1:2" ht="12.75">
      <c r="A16" s="114" t="s">
        <v>454</v>
      </c>
      <c r="B16" s="122">
        <f>'D2'!E39</f>
        <v>437.28999999999996</v>
      </c>
    </row>
    <row r="17" spans="1:2" ht="12.75">
      <c r="A17" s="114" t="s">
        <v>455</v>
      </c>
      <c r="B17" s="122">
        <f>'E1'!E42</f>
        <v>73.53</v>
      </c>
    </row>
    <row r="18" spans="1:2" ht="12.75">
      <c r="A18" s="114" t="s">
        <v>456</v>
      </c>
      <c r="B18" s="122">
        <f>'E2'!E28</f>
        <v>255.9499999999999</v>
      </c>
    </row>
    <row r="19" spans="1:2" ht="13.8" thickBot="1">
      <c r="A19" s="123" t="s">
        <v>457</v>
      </c>
      <c r="B19" s="124">
        <f>SUM(B5:B18)</f>
        <v>5667.24</v>
      </c>
    </row>
    <row r="23" ht="13.8" thickBot="1">
      <c r="A23" s="83" t="s">
        <v>472</v>
      </c>
    </row>
    <row r="24" spans="1:3" ht="28.2" customHeight="1" thickBot="1">
      <c r="A24" s="106" t="s">
        <v>459</v>
      </c>
      <c r="B24" s="107" t="s">
        <v>473</v>
      </c>
      <c r="C24" s="108" t="s">
        <v>461</v>
      </c>
    </row>
    <row r="25" spans="1:3" ht="12.75">
      <c r="A25" s="120" t="s">
        <v>463</v>
      </c>
      <c r="B25" s="130">
        <f>Okna!C11</f>
        <v>273</v>
      </c>
      <c r="C25" s="121" t="s">
        <v>462</v>
      </c>
    </row>
    <row r="26" spans="1:3" ht="12.75">
      <c r="A26" s="114" t="s">
        <v>464</v>
      </c>
      <c r="B26" s="85">
        <f>Okna!C12</f>
        <v>34</v>
      </c>
      <c r="C26" s="115" t="s">
        <v>462</v>
      </c>
    </row>
    <row r="27" spans="1:3" ht="12.75">
      <c r="A27" s="114" t="s">
        <v>465</v>
      </c>
      <c r="B27" s="85">
        <f>Okna!C13</f>
        <v>35</v>
      </c>
      <c r="C27" s="115" t="s">
        <v>462</v>
      </c>
    </row>
    <row r="28" spans="1:3" ht="12.75">
      <c r="A28" s="114" t="s">
        <v>466</v>
      </c>
      <c r="B28" s="85">
        <f>Okna!C14</f>
        <v>62</v>
      </c>
      <c r="C28" s="115" t="s">
        <v>462</v>
      </c>
    </row>
    <row r="29" spans="1:3" ht="13.8" thickBot="1">
      <c r="A29" s="128" t="s">
        <v>471</v>
      </c>
      <c r="B29" s="129">
        <f>SUM(B25:B28)</f>
        <v>404</v>
      </c>
      <c r="C29" s="131"/>
    </row>
    <row r="34" ht="15">
      <c r="A34" s="167" t="s">
        <v>474</v>
      </c>
    </row>
    <row r="35" ht="15">
      <c r="A35" s="167"/>
    </row>
    <row r="36" ht="15">
      <c r="A36" s="167"/>
    </row>
    <row r="37" ht="15">
      <c r="A37" s="167"/>
    </row>
    <row r="38" ht="15">
      <c r="A38" s="167"/>
    </row>
    <row r="39" ht="15">
      <c r="A39" s="167"/>
    </row>
  </sheetData>
  <printOptions/>
  <pageMargins left="0.7086614173228347" right="0.7086614173228347" top="1.0236220472440944" bottom="0.7874015748031497" header="0.31496062992125984" footer="0.31496062992125984"/>
  <pageSetup fitToHeight="1" fitToWidth="1" horizontalDpi="600" verticalDpi="600" orientation="portrait" paperSize="9" r:id="rId2"/>
  <headerFooter>
    <oddHeader>&amp;L&amp;"Arial,Obyčejné"Příloha č. 5&amp;C&amp;"Arial,Tučné"&amp;11
Souhrnný seznam
Plocha podlah a počet oken Polikliniky Otrokovice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FCB15-F7EE-4594-93B3-6A1BBE7D23CC}">
  <dimension ref="B2:F24"/>
  <sheetViews>
    <sheetView workbookViewId="0" topLeftCell="A1"/>
  </sheetViews>
  <sheetFormatPr defaultColWidth="9.33203125" defaultRowHeight="12.75"/>
  <cols>
    <col min="1" max="1" width="4.33203125" style="0" customWidth="1"/>
    <col min="3" max="3" width="18.16015625" style="0" customWidth="1"/>
    <col min="4" max="4" width="10.16015625" style="0" customWidth="1"/>
  </cols>
  <sheetData>
    <row r="1" ht="13.8" thickBot="1"/>
    <row r="2" spans="2:5" ht="18.6" customHeight="1">
      <c r="B2" s="171" t="s">
        <v>6</v>
      </c>
      <c r="C2" s="172"/>
      <c r="D2" s="172"/>
      <c r="E2" s="173"/>
    </row>
    <row r="3" spans="2:5" ht="21" thickBot="1">
      <c r="B3" s="16" t="s">
        <v>468</v>
      </c>
      <c r="C3" s="17" t="s">
        <v>204</v>
      </c>
      <c r="D3" s="18" t="s">
        <v>205</v>
      </c>
      <c r="E3" s="132" t="s">
        <v>441</v>
      </c>
    </row>
    <row r="4" spans="2:5" ht="15" customHeight="1">
      <c r="B4" s="2" t="s">
        <v>16</v>
      </c>
      <c r="C4" s="3" t="s">
        <v>342</v>
      </c>
      <c r="D4" s="102">
        <v>70.2</v>
      </c>
      <c r="E4" s="90" t="s">
        <v>442</v>
      </c>
    </row>
    <row r="5" spans="2:5" ht="15" customHeight="1">
      <c r="B5" s="4" t="s">
        <v>18</v>
      </c>
      <c r="C5" s="13" t="s">
        <v>475</v>
      </c>
      <c r="D5" s="100">
        <v>1.59</v>
      </c>
      <c r="E5" s="91"/>
    </row>
    <row r="6" spans="2:5" ht="15" customHeight="1">
      <c r="B6" s="4" t="s">
        <v>19</v>
      </c>
      <c r="C6" s="5" t="s">
        <v>342</v>
      </c>
      <c r="D6" s="100">
        <v>6.12</v>
      </c>
      <c r="E6" s="91" t="s">
        <v>442</v>
      </c>
    </row>
    <row r="7" spans="2:6" ht="15" customHeight="1">
      <c r="B7" s="4" t="s">
        <v>20</v>
      </c>
      <c r="C7" s="5" t="s">
        <v>342</v>
      </c>
      <c r="D7" s="100">
        <v>31.79</v>
      </c>
      <c r="E7" s="91" t="s">
        <v>442</v>
      </c>
      <c r="F7" s="61"/>
    </row>
    <row r="8" spans="2:6" ht="15" customHeight="1">
      <c r="B8" s="4" t="s">
        <v>21</v>
      </c>
      <c r="C8" s="5" t="s">
        <v>343</v>
      </c>
      <c r="D8" s="100">
        <v>6.43</v>
      </c>
      <c r="E8" s="91" t="s">
        <v>442</v>
      </c>
      <c r="F8" s="61"/>
    </row>
    <row r="9" spans="2:6" ht="15" customHeight="1">
      <c r="B9" s="4" t="s">
        <v>22</v>
      </c>
      <c r="C9" s="5" t="s">
        <v>338</v>
      </c>
      <c r="D9" s="100">
        <v>1.68</v>
      </c>
      <c r="E9" s="91" t="s">
        <v>442</v>
      </c>
      <c r="F9" s="61"/>
    </row>
    <row r="10" spans="2:6" ht="15" customHeight="1">
      <c r="B10" s="4" t="s">
        <v>23</v>
      </c>
      <c r="C10" s="5" t="s">
        <v>343</v>
      </c>
      <c r="D10" s="100">
        <v>1.08</v>
      </c>
      <c r="E10" s="91" t="s">
        <v>442</v>
      </c>
      <c r="F10" s="61"/>
    </row>
    <row r="11" spans="2:6" ht="15" customHeight="1">
      <c r="B11" s="4" t="s">
        <v>24</v>
      </c>
      <c r="C11" s="5" t="s">
        <v>338</v>
      </c>
      <c r="D11" s="100">
        <v>1.85</v>
      </c>
      <c r="E11" s="91" t="s">
        <v>442</v>
      </c>
      <c r="F11" s="61"/>
    </row>
    <row r="12" spans="2:6" ht="15" customHeight="1">
      <c r="B12" s="4" t="s">
        <v>25</v>
      </c>
      <c r="C12" s="5" t="s">
        <v>343</v>
      </c>
      <c r="D12" s="100">
        <v>1.18</v>
      </c>
      <c r="E12" s="91" t="s">
        <v>442</v>
      </c>
      <c r="F12" s="61"/>
    </row>
    <row r="13" spans="2:6" ht="15" customHeight="1">
      <c r="B13" s="4" t="s">
        <v>26</v>
      </c>
      <c r="C13" s="5" t="s">
        <v>342</v>
      </c>
      <c r="D13" s="100">
        <v>44.22</v>
      </c>
      <c r="E13" s="91" t="s">
        <v>442</v>
      </c>
      <c r="F13" s="61"/>
    </row>
    <row r="14" spans="2:6" ht="15" customHeight="1">
      <c r="B14" s="4" t="s">
        <v>27</v>
      </c>
      <c r="C14" s="5" t="s">
        <v>342</v>
      </c>
      <c r="D14" s="100">
        <v>65.68</v>
      </c>
      <c r="E14" s="91" t="s">
        <v>442</v>
      </c>
      <c r="F14" s="61"/>
    </row>
    <row r="15" spans="2:6" ht="15" customHeight="1">
      <c r="B15" s="4" t="s">
        <v>28</v>
      </c>
      <c r="C15" s="5" t="s">
        <v>342</v>
      </c>
      <c r="D15" s="100">
        <v>31.19</v>
      </c>
      <c r="E15" s="91" t="s">
        <v>442</v>
      </c>
      <c r="F15" s="61"/>
    </row>
    <row r="16" spans="2:6" ht="15" customHeight="1">
      <c r="B16" s="4" t="s">
        <v>29</v>
      </c>
      <c r="C16" s="5" t="s">
        <v>342</v>
      </c>
      <c r="D16" s="100">
        <v>33.19</v>
      </c>
      <c r="E16" s="91" t="s">
        <v>442</v>
      </c>
      <c r="F16" s="61"/>
    </row>
    <row r="17" spans="2:6" ht="15" customHeight="1">
      <c r="B17" s="4" t="s">
        <v>30</v>
      </c>
      <c r="C17" s="5" t="s">
        <v>342</v>
      </c>
      <c r="D17" s="100">
        <v>15.14</v>
      </c>
      <c r="E17" s="91" t="s">
        <v>442</v>
      </c>
      <c r="F17" s="61"/>
    </row>
    <row r="18" spans="2:5" ht="15" customHeight="1">
      <c r="B18" s="4" t="s">
        <v>31</v>
      </c>
      <c r="C18" s="13" t="s">
        <v>340</v>
      </c>
      <c r="D18" s="100">
        <v>3.37</v>
      </c>
      <c r="E18" s="91"/>
    </row>
    <row r="19" spans="2:6" ht="15" customHeight="1">
      <c r="B19" s="4" t="s">
        <v>32</v>
      </c>
      <c r="C19" s="5" t="s">
        <v>342</v>
      </c>
      <c r="D19" s="100">
        <v>14.99</v>
      </c>
      <c r="E19" s="91" t="s">
        <v>442</v>
      </c>
      <c r="F19" s="61"/>
    </row>
    <row r="20" spans="2:6" ht="15" customHeight="1">
      <c r="B20" s="4" t="s">
        <v>33</v>
      </c>
      <c r="C20" s="5" t="s">
        <v>342</v>
      </c>
      <c r="D20" s="100">
        <v>28</v>
      </c>
      <c r="E20" s="91" t="s">
        <v>442</v>
      </c>
      <c r="F20" s="61"/>
    </row>
    <row r="21" spans="2:6" ht="15" customHeight="1">
      <c r="B21" s="4" t="s">
        <v>35</v>
      </c>
      <c r="C21" s="5" t="s">
        <v>342</v>
      </c>
      <c r="D21" s="100">
        <v>14.87</v>
      </c>
      <c r="E21" s="91" t="s">
        <v>442</v>
      </c>
      <c r="F21" s="61"/>
    </row>
    <row r="22" spans="2:6" ht="15" customHeight="1">
      <c r="B22" s="4" t="s">
        <v>36</v>
      </c>
      <c r="C22" s="5" t="s">
        <v>342</v>
      </c>
      <c r="D22" s="100">
        <v>14.73</v>
      </c>
      <c r="E22" s="91" t="s">
        <v>442</v>
      </c>
      <c r="F22" s="61"/>
    </row>
    <row r="23" spans="2:6" ht="15" customHeight="1" thickBot="1">
      <c r="B23" s="4" t="s">
        <v>37</v>
      </c>
      <c r="C23" s="5" t="s">
        <v>342</v>
      </c>
      <c r="D23" s="100">
        <v>27.63</v>
      </c>
      <c r="E23" s="91" t="s">
        <v>442</v>
      </c>
      <c r="F23" s="61"/>
    </row>
    <row r="24" spans="2:5" ht="13.8" thickBot="1">
      <c r="B24" s="66"/>
      <c r="C24" s="67"/>
      <c r="D24" s="155">
        <f>SUM(D4:D23)</f>
        <v>414.93000000000006</v>
      </c>
      <c r="E24" s="150">
        <f>SUMIF(E4:E23,"Ano",D4:D23)</f>
        <v>409.97</v>
      </c>
    </row>
  </sheetData>
  <mergeCells count="1">
    <mergeCell ref="B2:E2"/>
  </mergeCells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FB9FE-5623-42FD-ACAE-C346B53DC8BC}">
  <dimension ref="B2:F28"/>
  <sheetViews>
    <sheetView workbookViewId="0" topLeftCell="A1">
      <selection activeCell="E28" sqref="E28"/>
    </sheetView>
  </sheetViews>
  <sheetFormatPr defaultColWidth="9.33203125" defaultRowHeight="12.75"/>
  <cols>
    <col min="1" max="1" width="3.16015625" style="0" customWidth="1"/>
    <col min="3" max="3" width="18.5" style="0" customWidth="1"/>
    <col min="4" max="5" width="10.33203125" style="0" customWidth="1"/>
  </cols>
  <sheetData>
    <row r="1" ht="13.8" thickBot="1"/>
    <row r="2" spans="2:5" ht="18.6" customHeight="1">
      <c r="B2" s="171" t="s">
        <v>368</v>
      </c>
      <c r="C2" s="172"/>
      <c r="D2" s="172"/>
      <c r="E2" s="173"/>
    </row>
    <row r="3" spans="2:5" ht="19.2" customHeight="1" thickBot="1">
      <c r="B3" s="16" t="s">
        <v>468</v>
      </c>
      <c r="C3" s="19" t="s">
        <v>204</v>
      </c>
      <c r="D3" s="20" t="s">
        <v>205</v>
      </c>
      <c r="E3" s="135" t="s">
        <v>441</v>
      </c>
    </row>
    <row r="4" spans="2:5" ht="12.75">
      <c r="B4" s="28" t="s">
        <v>344</v>
      </c>
      <c r="C4" s="37" t="s">
        <v>341</v>
      </c>
      <c r="D4" s="156">
        <v>51.49</v>
      </c>
      <c r="E4" s="9" t="s">
        <v>442</v>
      </c>
    </row>
    <row r="5" spans="2:5" ht="12.75">
      <c r="B5" s="31" t="s">
        <v>345</v>
      </c>
      <c r="C5" s="32" t="s">
        <v>342</v>
      </c>
      <c r="D5" s="157">
        <v>31.81</v>
      </c>
      <c r="E5" s="10"/>
    </row>
    <row r="6" spans="2:5" ht="12.75">
      <c r="B6" s="31" t="s">
        <v>346</v>
      </c>
      <c r="C6" s="36" t="s">
        <v>338</v>
      </c>
      <c r="D6" s="157">
        <v>1.7</v>
      </c>
      <c r="E6" s="10"/>
    </row>
    <row r="7" spans="2:5" ht="12.75">
      <c r="B7" s="31" t="s">
        <v>347</v>
      </c>
      <c r="C7" s="32" t="s">
        <v>343</v>
      </c>
      <c r="D7" s="157">
        <v>1.43</v>
      </c>
      <c r="E7" s="10"/>
    </row>
    <row r="8" spans="2:5" ht="12.75">
      <c r="B8" s="31" t="s">
        <v>348</v>
      </c>
      <c r="C8" s="32" t="s">
        <v>342</v>
      </c>
      <c r="D8" s="157">
        <v>3.53</v>
      </c>
      <c r="E8" s="10" t="s">
        <v>442</v>
      </c>
    </row>
    <row r="9" spans="2:5" ht="12.75">
      <c r="B9" s="31" t="s">
        <v>349</v>
      </c>
      <c r="C9" s="32" t="s">
        <v>342</v>
      </c>
      <c r="D9" s="157">
        <v>12.73</v>
      </c>
      <c r="E9" s="10"/>
    </row>
    <row r="10" spans="2:5" ht="12.75">
      <c r="B10" s="31" t="s">
        <v>350</v>
      </c>
      <c r="C10" s="32" t="s">
        <v>342</v>
      </c>
      <c r="D10" s="157">
        <v>3.53</v>
      </c>
      <c r="E10" s="10" t="s">
        <v>442</v>
      </c>
    </row>
    <row r="11" spans="2:6" ht="12.75">
      <c r="B11" s="31" t="s">
        <v>351</v>
      </c>
      <c r="C11" s="32" t="s">
        <v>342</v>
      </c>
      <c r="D11" s="157">
        <v>24.98</v>
      </c>
      <c r="E11" s="10"/>
      <c r="F11" s="61"/>
    </row>
    <row r="12" spans="2:5" ht="12.75">
      <c r="B12" s="31" t="s">
        <v>352</v>
      </c>
      <c r="C12" s="32" t="s">
        <v>342</v>
      </c>
      <c r="D12" s="157">
        <v>27.19</v>
      </c>
      <c r="E12" s="10"/>
    </row>
    <row r="13" spans="2:5" ht="12.75">
      <c r="B13" s="31" t="s">
        <v>353</v>
      </c>
      <c r="C13" s="36" t="s">
        <v>339</v>
      </c>
      <c r="D13" s="157">
        <v>34.37</v>
      </c>
      <c r="E13" s="10" t="s">
        <v>442</v>
      </c>
    </row>
    <row r="14" spans="2:5" ht="12.75">
      <c r="B14" s="31" t="s">
        <v>354</v>
      </c>
      <c r="C14" s="36" t="s">
        <v>341</v>
      </c>
      <c r="D14" s="157">
        <v>12.72</v>
      </c>
      <c r="E14" s="10" t="s">
        <v>442</v>
      </c>
    </row>
    <row r="15" spans="2:5" ht="12.75">
      <c r="B15" s="31" t="s">
        <v>355</v>
      </c>
      <c r="C15" s="36" t="s">
        <v>341</v>
      </c>
      <c r="D15" s="157">
        <v>35.68</v>
      </c>
      <c r="E15" s="10" t="s">
        <v>442</v>
      </c>
    </row>
    <row r="16" spans="2:5" ht="12.75">
      <c r="B16" s="31" t="s">
        <v>356</v>
      </c>
      <c r="C16" s="36" t="s">
        <v>338</v>
      </c>
      <c r="D16" s="157">
        <v>3.45</v>
      </c>
      <c r="E16" s="10" t="s">
        <v>442</v>
      </c>
    </row>
    <row r="17" spans="2:5" ht="12.75">
      <c r="B17" s="31" t="s">
        <v>357</v>
      </c>
      <c r="C17" s="32" t="s">
        <v>343</v>
      </c>
      <c r="D17" s="157">
        <v>2.77</v>
      </c>
      <c r="E17" s="10" t="s">
        <v>442</v>
      </c>
    </row>
    <row r="18" spans="2:5" ht="12.75">
      <c r="B18" s="31" t="s">
        <v>358</v>
      </c>
      <c r="C18" s="32" t="s">
        <v>343</v>
      </c>
      <c r="D18" s="157">
        <v>1.47</v>
      </c>
      <c r="E18" s="10" t="s">
        <v>442</v>
      </c>
    </row>
    <row r="19" spans="2:5" ht="12.75">
      <c r="B19" s="31" t="s">
        <v>359</v>
      </c>
      <c r="C19" s="32" t="s">
        <v>343</v>
      </c>
      <c r="D19" s="157">
        <v>1.6</v>
      </c>
      <c r="E19" s="10" t="s">
        <v>442</v>
      </c>
    </row>
    <row r="20" spans="2:5" ht="12.75">
      <c r="B20" s="31" t="s">
        <v>360</v>
      </c>
      <c r="C20" s="32" t="s">
        <v>343</v>
      </c>
      <c r="D20" s="157">
        <v>1.52</v>
      </c>
      <c r="E20" s="10" t="s">
        <v>442</v>
      </c>
    </row>
    <row r="21" spans="2:5" ht="12.75">
      <c r="B21" s="31" t="s">
        <v>361</v>
      </c>
      <c r="C21" s="36" t="s">
        <v>338</v>
      </c>
      <c r="D21" s="157">
        <v>5.82</v>
      </c>
      <c r="E21" s="10" t="s">
        <v>442</v>
      </c>
    </row>
    <row r="22" spans="2:5" ht="12.75">
      <c r="B22" s="31" t="s">
        <v>362</v>
      </c>
      <c r="C22" s="36" t="s">
        <v>338</v>
      </c>
      <c r="D22" s="157">
        <v>2.7</v>
      </c>
      <c r="E22" s="10" t="s">
        <v>442</v>
      </c>
    </row>
    <row r="23" spans="2:5" ht="12.75">
      <c r="B23" s="31" t="s">
        <v>363</v>
      </c>
      <c r="C23" s="32" t="s">
        <v>342</v>
      </c>
      <c r="D23" s="157">
        <v>13.71</v>
      </c>
      <c r="E23" s="10"/>
    </row>
    <row r="24" spans="2:5" ht="12.75">
      <c r="B24" s="31" t="s">
        <v>364</v>
      </c>
      <c r="C24" s="32" t="s">
        <v>342</v>
      </c>
      <c r="D24" s="157">
        <v>14.07</v>
      </c>
      <c r="E24" s="10"/>
    </row>
    <row r="25" spans="2:5" ht="12.75">
      <c r="B25" s="31" t="s">
        <v>365</v>
      </c>
      <c r="C25" s="32" t="s">
        <v>342</v>
      </c>
      <c r="D25" s="157">
        <v>26.21</v>
      </c>
      <c r="E25" s="10"/>
    </row>
    <row r="26" spans="2:5" ht="12.75">
      <c r="B26" s="31" t="s">
        <v>366</v>
      </c>
      <c r="C26" s="32" t="s">
        <v>342</v>
      </c>
      <c r="D26" s="157">
        <v>13.75</v>
      </c>
      <c r="E26" s="10"/>
    </row>
    <row r="27" spans="2:5" ht="13.8" thickBot="1">
      <c r="B27" s="68" t="s">
        <v>367</v>
      </c>
      <c r="C27" s="69" t="s">
        <v>342</v>
      </c>
      <c r="D27" s="158">
        <v>13.93</v>
      </c>
      <c r="E27" s="63"/>
    </row>
    <row r="28" spans="2:5" ht="13.8" thickBot="1">
      <c r="B28" s="70"/>
      <c r="C28" s="71"/>
      <c r="D28" s="159">
        <f>SUM(D4:D27)</f>
        <v>342.15999999999997</v>
      </c>
      <c r="E28" s="160">
        <f>SUMIF(E4:E27,"Ano",D4:D27)</f>
        <v>160.64999999999998</v>
      </c>
    </row>
  </sheetData>
  <mergeCells count="1">
    <mergeCell ref="B2:E2"/>
  </mergeCells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79DD9-225C-4DB6-A12F-EE62D35FE210}">
  <dimension ref="B2:F29"/>
  <sheetViews>
    <sheetView workbookViewId="0" topLeftCell="A1">
      <selection activeCell="H22" sqref="H22"/>
    </sheetView>
  </sheetViews>
  <sheetFormatPr defaultColWidth="9.33203125" defaultRowHeight="12.75"/>
  <cols>
    <col min="1" max="1" width="2.66015625" style="0" customWidth="1"/>
    <col min="3" max="3" width="16.83203125" style="0" customWidth="1"/>
    <col min="4" max="5" width="13.5" style="0" customWidth="1"/>
  </cols>
  <sheetData>
    <row r="1" ht="13.8" thickBot="1"/>
    <row r="2" spans="2:5" ht="18.6" customHeight="1">
      <c r="B2" s="171" t="s">
        <v>7</v>
      </c>
      <c r="C2" s="172"/>
      <c r="D2" s="172"/>
      <c r="E2" s="173"/>
    </row>
    <row r="3" spans="2:5" s="8" customFormat="1" ht="19.2" customHeight="1" thickBot="1">
      <c r="B3" s="16" t="s">
        <v>468</v>
      </c>
      <c r="C3" s="1" t="s">
        <v>0</v>
      </c>
      <c r="D3" s="1" t="s">
        <v>1</v>
      </c>
      <c r="E3" s="134" t="s">
        <v>441</v>
      </c>
    </row>
    <row r="4" spans="2:5" ht="12.75">
      <c r="B4" s="28" t="s">
        <v>369</v>
      </c>
      <c r="C4" s="29" t="s">
        <v>312</v>
      </c>
      <c r="D4" s="156">
        <v>5.69</v>
      </c>
      <c r="E4" s="9"/>
    </row>
    <row r="5" spans="2:6" ht="12.75">
      <c r="B5" s="31" t="s">
        <v>370</v>
      </c>
      <c r="C5" s="32" t="s">
        <v>312</v>
      </c>
      <c r="D5" s="157">
        <v>15.73</v>
      </c>
      <c r="E5" s="10" t="s">
        <v>442</v>
      </c>
      <c r="F5" s="61"/>
    </row>
    <row r="6" spans="2:6" ht="12.75">
      <c r="B6" s="31" t="s">
        <v>371</v>
      </c>
      <c r="C6" s="32" t="s">
        <v>312</v>
      </c>
      <c r="D6" s="157">
        <v>15.74</v>
      </c>
      <c r="E6" s="10" t="s">
        <v>442</v>
      </c>
      <c r="F6" s="61"/>
    </row>
    <row r="7" spans="2:6" ht="12.75">
      <c r="B7" s="31" t="s">
        <v>372</v>
      </c>
      <c r="C7" s="32" t="s">
        <v>312</v>
      </c>
      <c r="D7" s="157">
        <v>12.48</v>
      </c>
      <c r="E7" s="10" t="s">
        <v>442</v>
      </c>
      <c r="F7" s="61"/>
    </row>
    <row r="8" spans="2:5" ht="12.75">
      <c r="B8" s="31" t="s">
        <v>373</v>
      </c>
      <c r="C8" s="32" t="s">
        <v>394</v>
      </c>
      <c r="D8" s="157">
        <v>14.82</v>
      </c>
      <c r="E8" s="10" t="s">
        <v>442</v>
      </c>
    </row>
    <row r="9" spans="2:5" ht="12.75">
      <c r="B9" s="31" t="s">
        <v>374</v>
      </c>
      <c r="C9" s="32" t="s">
        <v>312</v>
      </c>
      <c r="D9" s="157">
        <v>14.67</v>
      </c>
      <c r="E9" s="10" t="s">
        <v>442</v>
      </c>
    </row>
    <row r="10" spans="2:5" ht="12.75">
      <c r="B10" s="31" t="s">
        <v>375</v>
      </c>
      <c r="C10" s="32" t="s">
        <v>312</v>
      </c>
      <c r="D10" s="157">
        <v>14.82</v>
      </c>
      <c r="E10" s="10" t="s">
        <v>442</v>
      </c>
    </row>
    <row r="11" spans="2:5" ht="12.75">
      <c r="B11" s="31" t="s">
        <v>376</v>
      </c>
      <c r="C11" s="32" t="s">
        <v>312</v>
      </c>
      <c r="D11" s="157">
        <v>14.67</v>
      </c>
      <c r="E11" s="10" t="s">
        <v>442</v>
      </c>
    </row>
    <row r="12" spans="2:5" ht="12.75">
      <c r="B12" s="31" t="s">
        <v>377</v>
      </c>
      <c r="C12" s="32" t="s">
        <v>312</v>
      </c>
      <c r="D12" s="157">
        <v>17.03</v>
      </c>
      <c r="E12" s="10" t="s">
        <v>442</v>
      </c>
    </row>
    <row r="13" spans="2:5" ht="12.75">
      <c r="B13" s="31" t="s">
        <v>378</v>
      </c>
      <c r="C13" s="32" t="s">
        <v>14</v>
      </c>
      <c r="D13" s="157">
        <v>1.76</v>
      </c>
      <c r="E13" s="10" t="s">
        <v>442</v>
      </c>
    </row>
    <row r="14" spans="2:5" ht="12.75">
      <c r="B14" s="31" t="s">
        <v>379</v>
      </c>
      <c r="C14" s="32" t="s">
        <v>312</v>
      </c>
      <c r="D14" s="157">
        <v>3.16</v>
      </c>
      <c r="E14" s="10" t="s">
        <v>442</v>
      </c>
    </row>
    <row r="15" spans="2:5" ht="12.75">
      <c r="B15" s="31" t="s">
        <v>380</v>
      </c>
      <c r="C15" s="32" t="s">
        <v>338</v>
      </c>
      <c r="D15" s="157">
        <v>2.29</v>
      </c>
      <c r="E15" s="10" t="s">
        <v>442</v>
      </c>
    </row>
    <row r="16" spans="2:5" ht="12.75">
      <c r="B16" s="31" t="s">
        <v>381</v>
      </c>
      <c r="C16" s="32" t="s">
        <v>14</v>
      </c>
      <c r="D16" s="157">
        <v>1.38</v>
      </c>
      <c r="E16" s="10" t="s">
        <v>442</v>
      </c>
    </row>
    <row r="17" spans="2:5" ht="12.75">
      <c r="B17" s="31" t="s">
        <v>382</v>
      </c>
      <c r="C17" s="32" t="s">
        <v>14</v>
      </c>
      <c r="D17" s="157">
        <v>1.6</v>
      </c>
      <c r="E17" s="10" t="s">
        <v>442</v>
      </c>
    </row>
    <row r="18" spans="2:5" ht="12.75">
      <c r="B18" s="31" t="s">
        <v>383</v>
      </c>
      <c r="C18" s="32" t="s">
        <v>14</v>
      </c>
      <c r="D18" s="157">
        <v>1.52</v>
      </c>
      <c r="E18" s="10" t="s">
        <v>442</v>
      </c>
    </row>
    <row r="19" spans="2:5" ht="12.75">
      <c r="B19" s="31" t="s">
        <v>384</v>
      </c>
      <c r="C19" s="32" t="s">
        <v>14</v>
      </c>
      <c r="D19" s="157">
        <v>2.94</v>
      </c>
      <c r="E19" s="10" t="s">
        <v>442</v>
      </c>
    </row>
    <row r="20" spans="2:5" ht="12.75">
      <c r="B20" s="31" t="s">
        <v>385</v>
      </c>
      <c r="C20" s="32" t="s">
        <v>338</v>
      </c>
      <c r="D20" s="157">
        <v>3.45</v>
      </c>
      <c r="E20" s="10" t="s">
        <v>442</v>
      </c>
    </row>
    <row r="21" spans="2:5" ht="12.75">
      <c r="B21" s="31" t="s">
        <v>386</v>
      </c>
      <c r="C21" s="32" t="s">
        <v>312</v>
      </c>
      <c r="D21" s="157">
        <v>40.71</v>
      </c>
      <c r="E21" s="10" t="s">
        <v>442</v>
      </c>
    </row>
    <row r="22" spans="2:5" ht="12.75">
      <c r="B22" s="31" t="s">
        <v>387</v>
      </c>
      <c r="C22" s="32" t="s">
        <v>312</v>
      </c>
      <c r="D22" s="157">
        <v>19.89</v>
      </c>
      <c r="E22" s="10" t="s">
        <v>442</v>
      </c>
    </row>
    <row r="23" spans="2:5" ht="12.75">
      <c r="B23" s="31" t="s">
        <v>388</v>
      </c>
      <c r="C23" s="32" t="s">
        <v>312</v>
      </c>
      <c r="D23" s="157">
        <v>14.17</v>
      </c>
      <c r="E23" s="10" t="s">
        <v>442</v>
      </c>
    </row>
    <row r="24" spans="2:6" ht="12.75">
      <c r="B24" s="31" t="s">
        <v>389</v>
      </c>
      <c r="C24" s="32" t="s">
        <v>312</v>
      </c>
      <c r="D24" s="157">
        <v>14.2</v>
      </c>
      <c r="E24" s="10"/>
      <c r="F24" s="61"/>
    </row>
    <row r="25" spans="2:5" ht="12.75">
      <c r="B25" s="31" t="s">
        <v>390</v>
      </c>
      <c r="C25" s="32" t="s">
        <v>312</v>
      </c>
      <c r="D25" s="157">
        <v>13.09</v>
      </c>
      <c r="E25" s="10" t="s">
        <v>442</v>
      </c>
    </row>
    <row r="26" spans="2:5" ht="12.75">
      <c r="B26" s="31" t="s">
        <v>391</v>
      </c>
      <c r="C26" s="32" t="s">
        <v>312</v>
      </c>
      <c r="D26" s="157">
        <v>19.93</v>
      </c>
      <c r="E26" s="10" t="s">
        <v>442</v>
      </c>
    </row>
    <row r="27" spans="2:5" ht="12.75">
      <c r="B27" s="31" t="s">
        <v>392</v>
      </c>
      <c r="C27" s="32" t="s">
        <v>312</v>
      </c>
      <c r="D27" s="157">
        <v>2.24</v>
      </c>
      <c r="E27" s="10" t="s">
        <v>442</v>
      </c>
    </row>
    <row r="28" spans="2:5" ht="13.8" thickBot="1">
      <c r="B28" s="68" t="s">
        <v>393</v>
      </c>
      <c r="C28" s="32" t="s">
        <v>394</v>
      </c>
      <c r="D28" s="158">
        <v>171.86</v>
      </c>
      <c r="E28" s="169" t="s">
        <v>442</v>
      </c>
    </row>
    <row r="29" spans="2:5" ht="13.8" thickBot="1">
      <c r="B29" s="66"/>
      <c r="C29" s="67"/>
      <c r="D29" s="159">
        <f>SUM(D4:D28)</f>
        <v>439.84000000000003</v>
      </c>
      <c r="E29" s="168">
        <f>SUMIF(E4:E28,"Ano",D4:D28)</f>
        <v>419.95000000000005</v>
      </c>
    </row>
  </sheetData>
  <mergeCells count="1">
    <mergeCell ref="B2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B7690-9273-4196-87DA-C8C2E3A8B060}">
  <dimension ref="B2:F42"/>
  <sheetViews>
    <sheetView workbookViewId="0" topLeftCell="A1">
      <pane xSplit="2" ySplit="3" topLeftCell="C7" activePane="bottomRight" state="frozen"/>
      <selection pane="topRight" activeCell="C1" sqref="C1"/>
      <selection pane="bottomLeft" activeCell="A4" sqref="A4"/>
      <selection pane="bottomRight" activeCell="E42" sqref="E42"/>
    </sheetView>
  </sheetViews>
  <sheetFormatPr defaultColWidth="9.33203125" defaultRowHeight="12.75"/>
  <cols>
    <col min="1" max="1" width="3.16015625" style="0" customWidth="1"/>
    <col min="3" max="3" width="15.66015625" style="0" customWidth="1"/>
    <col min="4" max="4" width="11.66015625" style="0" customWidth="1"/>
    <col min="5" max="5" width="11.66015625" style="62" customWidth="1"/>
  </cols>
  <sheetData>
    <row r="1" ht="13.8" thickBot="1"/>
    <row r="2" spans="2:5" ht="13.2" customHeight="1">
      <c r="B2" s="177" t="s">
        <v>411</v>
      </c>
      <c r="C2" s="178"/>
      <c r="D2" s="178"/>
      <c r="E2" s="179"/>
    </row>
    <row r="3" spans="2:5" ht="15.6" customHeight="1" thickBot="1">
      <c r="B3" s="16" t="s">
        <v>468</v>
      </c>
      <c r="C3" s="38" t="s">
        <v>395</v>
      </c>
      <c r="D3" s="38" t="s">
        <v>396</v>
      </c>
      <c r="E3" s="135" t="s">
        <v>441</v>
      </c>
    </row>
    <row r="4" spans="2:5" ht="12.75">
      <c r="B4" s="39" t="s">
        <v>344</v>
      </c>
      <c r="C4" s="40" t="s">
        <v>342</v>
      </c>
      <c r="D4" s="140">
        <v>6</v>
      </c>
      <c r="E4" s="87"/>
    </row>
    <row r="5" spans="2:5" ht="12.75">
      <c r="B5" s="41" t="s">
        <v>345</v>
      </c>
      <c r="C5" s="42" t="s">
        <v>342</v>
      </c>
      <c r="D5" s="141">
        <v>79.75</v>
      </c>
      <c r="E5" s="88"/>
    </row>
    <row r="6" spans="2:5" ht="12.75">
      <c r="B6" s="41" t="s">
        <v>346</v>
      </c>
      <c r="C6" s="42" t="s">
        <v>342</v>
      </c>
      <c r="D6" s="141">
        <v>13.23</v>
      </c>
      <c r="E6" s="88"/>
    </row>
    <row r="7" spans="2:6" ht="12.75">
      <c r="B7" s="41" t="s">
        <v>347</v>
      </c>
      <c r="C7" s="42" t="s">
        <v>343</v>
      </c>
      <c r="D7" s="141">
        <v>1.67</v>
      </c>
      <c r="E7" s="88" t="s">
        <v>442</v>
      </c>
      <c r="F7" s="61"/>
    </row>
    <row r="8" spans="2:6" ht="12.75">
      <c r="B8" s="41" t="s">
        <v>348</v>
      </c>
      <c r="C8" s="45" t="s">
        <v>338</v>
      </c>
      <c r="D8" s="141">
        <v>5.57</v>
      </c>
      <c r="E8" s="88" t="s">
        <v>442</v>
      </c>
      <c r="F8" s="61"/>
    </row>
    <row r="9" spans="2:6" ht="12.75">
      <c r="B9" s="41" t="s">
        <v>349</v>
      </c>
      <c r="C9" s="42" t="s">
        <v>342</v>
      </c>
      <c r="D9" s="141">
        <v>4.32</v>
      </c>
      <c r="E9" s="88" t="s">
        <v>442</v>
      </c>
      <c r="F9" s="61"/>
    </row>
    <row r="10" spans="2:6" ht="12.75">
      <c r="B10" s="41" t="s">
        <v>350</v>
      </c>
      <c r="C10" s="42" t="s">
        <v>342</v>
      </c>
      <c r="D10" s="141">
        <v>17.28</v>
      </c>
      <c r="E10" s="88" t="s">
        <v>442</v>
      </c>
      <c r="F10" s="61"/>
    </row>
    <row r="11" spans="2:6" ht="12.75">
      <c r="B11" s="41" t="s">
        <v>351</v>
      </c>
      <c r="C11" s="42" t="s">
        <v>342</v>
      </c>
      <c r="D11" s="141">
        <v>10.11</v>
      </c>
      <c r="E11" s="88" t="s">
        <v>442</v>
      </c>
      <c r="F11" s="61"/>
    </row>
    <row r="12" spans="2:6" ht="12.75">
      <c r="B12" s="41" t="s">
        <v>352</v>
      </c>
      <c r="C12" s="42" t="s">
        <v>342</v>
      </c>
      <c r="D12" s="141">
        <v>11.37</v>
      </c>
      <c r="E12" s="88" t="s">
        <v>442</v>
      </c>
      <c r="F12" s="61"/>
    </row>
    <row r="13" spans="2:5" ht="12.75">
      <c r="B13" s="41" t="s">
        <v>353</v>
      </c>
      <c r="C13" s="42" t="s">
        <v>342</v>
      </c>
      <c r="D13" s="141">
        <v>12.1</v>
      </c>
      <c r="E13" s="88"/>
    </row>
    <row r="14" spans="2:5" ht="12.75">
      <c r="B14" s="41" t="s">
        <v>354</v>
      </c>
      <c r="C14" s="42" t="s">
        <v>342</v>
      </c>
      <c r="D14" s="141">
        <v>9.37</v>
      </c>
      <c r="E14" s="88"/>
    </row>
    <row r="15" spans="2:5" ht="12.75">
      <c r="B15" s="41" t="s">
        <v>355</v>
      </c>
      <c r="C15" s="42" t="s">
        <v>343</v>
      </c>
      <c r="D15" s="141">
        <v>1.25</v>
      </c>
      <c r="E15" s="88"/>
    </row>
    <row r="16" spans="2:5" ht="12.75">
      <c r="B16" s="41" t="s">
        <v>356</v>
      </c>
      <c r="C16" s="42" t="s">
        <v>342</v>
      </c>
      <c r="D16" s="141">
        <v>1.27</v>
      </c>
      <c r="E16" s="88"/>
    </row>
    <row r="17" spans="2:5" ht="12.75">
      <c r="B17" s="41" t="s">
        <v>357</v>
      </c>
      <c r="C17" s="42" t="s">
        <v>343</v>
      </c>
      <c r="D17" s="141">
        <v>1.2</v>
      </c>
      <c r="E17" s="88" t="s">
        <v>442</v>
      </c>
    </row>
    <row r="18" spans="2:5" ht="12.75">
      <c r="B18" s="41" t="s">
        <v>358</v>
      </c>
      <c r="C18" s="45" t="s">
        <v>338</v>
      </c>
      <c r="D18" s="141">
        <v>1.62</v>
      </c>
      <c r="E18" s="88" t="s">
        <v>442</v>
      </c>
    </row>
    <row r="19" spans="2:6" ht="12.75">
      <c r="B19" s="41" t="s">
        <v>359</v>
      </c>
      <c r="C19" s="42" t="s">
        <v>343</v>
      </c>
      <c r="D19" s="141">
        <v>1.5</v>
      </c>
      <c r="E19" s="88" t="s">
        <v>442</v>
      </c>
      <c r="F19" s="61"/>
    </row>
    <row r="20" spans="2:6" ht="12.75">
      <c r="B20" s="41" t="s">
        <v>360</v>
      </c>
      <c r="C20" s="45" t="s">
        <v>338</v>
      </c>
      <c r="D20" s="141">
        <v>2.68</v>
      </c>
      <c r="E20" s="88" t="s">
        <v>442</v>
      </c>
      <c r="F20" s="61"/>
    </row>
    <row r="21" spans="2:5" ht="12.75">
      <c r="B21" s="41" t="s">
        <v>361</v>
      </c>
      <c r="C21" s="42" t="s">
        <v>342</v>
      </c>
      <c r="D21" s="141">
        <v>37.69</v>
      </c>
      <c r="E21" s="88" t="s">
        <v>442</v>
      </c>
    </row>
    <row r="22" spans="2:5" ht="12.75">
      <c r="B22" s="41" t="s">
        <v>362</v>
      </c>
      <c r="C22" s="42" t="s">
        <v>342</v>
      </c>
      <c r="D22" s="141">
        <v>12.78</v>
      </c>
      <c r="E22" s="88"/>
    </row>
    <row r="23" spans="2:5" ht="12.75">
      <c r="B23" s="41" t="s">
        <v>363</v>
      </c>
      <c r="C23" s="42" t="s">
        <v>342</v>
      </c>
      <c r="D23" s="141">
        <v>6.19</v>
      </c>
      <c r="E23" s="88"/>
    </row>
    <row r="24" spans="2:5" ht="12.75">
      <c r="B24" s="41" t="s">
        <v>364</v>
      </c>
      <c r="C24" s="42" t="s">
        <v>342</v>
      </c>
      <c r="D24" s="141">
        <v>8.25</v>
      </c>
      <c r="E24" s="88"/>
    </row>
    <row r="25" spans="2:5" ht="12.75">
      <c r="B25" s="41" t="s">
        <v>365</v>
      </c>
      <c r="C25" s="42" t="s">
        <v>342</v>
      </c>
      <c r="D25" s="141">
        <v>6.21</v>
      </c>
      <c r="E25" s="88"/>
    </row>
    <row r="26" spans="2:5" ht="12.75">
      <c r="B26" s="41" t="s">
        <v>366</v>
      </c>
      <c r="C26" s="45" t="s">
        <v>341</v>
      </c>
      <c r="D26" s="141">
        <v>15.65</v>
      </c>
      <c r="E26" s="88" t="s">
        <v>442</v>
      </c>
    </row>
    <row r="27" spans="2:5" ht="12.75">
      <c r="B27" s="41" t="s">
        <v>367</v>
      </c>
      <c r="C27" s="42" t="s">
        <v>342</v>
      </c>
      <c r="D27" s="141">
        <v>19.24</v>
      </c>
      <c r="E27" s="88" t="s">
        <v>442</v>
      </c>
    </row>
    <row r="28" spans="2:5" ht="12.75">
      <c r="B28" s="41" t="s">
        <v>397</v>
      </c>
      <c r="C28" s="45" t="s">
        <v>340</v>
      </c>
      <c r="D28" s="141">
        <v>2.53</v>
      </c>
      <c r="E28" s="88" t="s">
        <v>442</v>
      </c>
    </row>
    <row r="29" spans="2:5" ht="12.75">
      <c r="B29" s="41" t="s">
        <v>398</v>
      </c>
      <c r="C29" s="45" t="s">
        <v>341</v>
      </c>
      <c r="D29" s="141">
        <v>10.32</v>
      </c>
      <c r="E29" s="88" t="s">
        <v>442</v>
      </c>
    </row>
    <row r="30" spans="2:5" ht="12.75">
      <c r="B30" s="41" t="s">
        <v>399</v>
      </c>
      <c r="C30" s="42" t="s">
        <v>342</v>
      </c>
      <c r="D30" s="141">
        <v>39.4</v>
      </c>
      <c r="E30" s="88" t="s">
        <v>442</v>
      </c>
    </row>
    <row r="31" spans="2:5" ht="12.75">
      <c r="B31" s="41" t="s">
        <v>400</v>
      </c>
      <c r="C31" s="42" t="s">
        <v>342</v>
      </c>
      <c r="D31" s="141">
        <v>6.51</v>
      </c>
      <c r="E31" s="88"/>
    </row>
    <row r="32" spans="2:5" ht="12.75">
      <c r="B32" s="41" t="s">
        <v>401</v>
      </c>
      <c r="C32" s="42" t="s">
        <v>342</v>
      </c>
      <c r="D32" s="141">
        <v>14.83</v>
      </c>
      <c r="E32" s="88"/>
    </row>
    <row r="33" spans="2:5" ht="12.75">
      <c r="B33" s="41" t="s">
        <v>402</v>
      </c>
      <c r="C33" s="42" t="s">
        <v>342</v>
      </c>
      <c r="D33" s="141">
        <v>8.56</v>
      </c>
      <c r="E33" s="88"/>
    </row>
    <row r="34" spans="2:5" ht="12.75">
      <c r="B34" s="41" t="s">
        <v>403</v>
      </c>
      <c r="C34" s="42" t="s">
        <v>343</v>
      </c>
      <c r="D34" s="141">
        <v>2.22</v>
      </c>
      <c r="E34" s="88"/>
    </row>
    <row r="35" spans="2:5" ht="12.75">
      <c r="B35" s="41" t="s">
        <v>404</v>
      </c>
      <c r="C35" s="42" t="s">
        <v>343</v>
      </c>
      <c r="D35" s="141">
        <v>1.56</v>
      </c>
      <c r="E35" s="88"/>
    </row>
    <row r="36" spans="2:5" ht="12.75">
      <c r="B36" s="41" t="s">
        <v>405</v>
      </c>
      <c r="C36" s="45" t="s">
        <v>338</v>
      </c>
      <c r="D36" s="141">
        <v>2.55</v>
      </c>
      <c r="E36" s="88"/>
    </row>
    <row r="37" spans="2:5" ht="12.75">
      <c r="B37" s="41" t="s">
        <v>406</v>
      </c>
      <c r="C37" s="42" t="s">
        <v>342</v>
      </c>
      <c r="D37" s="141">
        <v>37.62</v>
      </c>
      <c r="E37" s="88"/>
    </row>
    <row r="38" spans="2:5" ht="12.75">
      <c r="B38" s="41" t="s">
        <v>407</v>
      </c>
      <c r="C38" s="42" t="s">
        <v>342</v>
      </c>
      <c r="D38" s="141">
        <v>8.59</v>
      </c>
      <c r="E38" s="88"/>
    </row>
    <row r="39" spans="2:5" ht="12.75">
      <c r="B39" s="41" t="s">
        <v>408</v>
      </c>
      <c r="C39" s="45" t="s">
        <v>338</v>
      </c>
      <c r="D39" s="141">
        <v>4.05</v>
      </c>
      <c r="E39" s="88"/>
    </row>
    <row r="40" spans="2:5" ht="12.75">
      <c r="B40" s="41" t="s">
        <v>409</v>
      </c>
      <c r="C40" s="42" t="s">
        <v>343</v>
      </c>
      <c r="D40" s="141">
        <v>1.3</v>
      </c>
      <c r="E40" s="88"/>
    </row>
    <row r="41" spans="2:5" ht="13.8" thickBot="1">
      <c r="B41" s="72" t="s">
        <v>410</v>
      </c>
      <c r="C41" s="73" t="s">
        <v>342</v>
      </c>
      <c r="D41" s="142">
        <v>11.7</v>
      </c>
      <c r="E41" s="89" t="s">
        <v>442</v>
      </c>
    </row>
    <row r="42" spans="2:5" ht="13.8" thickBot="1">
      <c r="B42" s="74"/>
      <c r="C42" s="75"/>
      <c r="D42" s="155">
        <f>SUM(D4:D41)</f>
        <v>438.03999999999996</v>
      </c>
      <c r="E42" s="170">
        <f>SUMIF(E4:E41,"Ano",D4:D41)</f>
        <v>193.85</v>
      </c>
    </row>
  </sheetData>
  <mergeCells count="1">
    <mergeCell ref="B2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49BC1-D699-4E46-8F92-D94AA685D171}">
  <dimension ref="B2:F39"/>
  <sheetViews>
    <sheetView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E22" sqref="E22"/>
    </sheetView>
  </sheetViews>
  <sheetFormatPr defaultColWidth="9.33203125" defaultRowHeight="12.75"/>
  <cols>
    <col min="1" max="1" width="4.5" style="0" customWidth="1"/>
    <col min="3" max="3" width="18" style="0" customWidth="1"/>
  </cols>
  <sheetData>
    <row r="1" ht="13.8" thickBot="1"/>
    <row r="2" spans="2:5" ht="13.2" customHeight="1">
      <c r="B2" s="180" t="s">
        <v>8</v>
      </c>
      <c r="C2" s="181"/>
      <c r="D2" s="181"/>
      <c r="E2" s="182"/>
    </row>
    <row r="3" spans="2:5" ht="21" thickBot="1">
      <c r="B3" s="16" t="s">
        <v>468</v>
      </c>
      <c r="C3" s="38" t="s">
        <v>0</v>
      </c>
      <c r="D3" s="38" t="s">
        <v>1</v>
      </c>
      <c r="E3" s="135" t="s">
        <v>441</v>
      </c>
    </row>
    <row r="4" spans="2:6" ht="12.75">
      <c r="B4" s="46" t="s">
        <v>16</v>
      </c>
      <c r="C4" s="47" t="s">
        <v>342</v>
      </c>
      <c r="D4" s="161">
        <v>29.73</v>
      </c>
      <c r="E4" s="43" t="s">
        <v>442</v>
      </c>
      <c r="F4" s="61"/>
    </row>
    <row r="5" spans="2:6" ht="12.75">
      <c r="B5" s="48" t="s">
        <v>18</v>
      </c>
      <c r="C5" s="49" t="s">
        <v>342</v>
      </c>
      <c r="D5" s="162">
        <v>13.04</v>
      </c>
      <c r="E5" s="44" t="s">
        <v>442</v>
      </c>
      <c r="F5" s="61"/>
    </row>
    <row r="6" spans="2:6" ht="12.75">
      <c r="B6" s="48" t="s">
        <v>19</v>
      </c>
      <c r="C6" s="49" t="s">
        <v>342</v>
      </c>
      <c r="D6" s="162">
        <v>12.17</v>
      </c>
      <c r="E6" s="44" t="s">
        <v>442</v>
      </c>
      <c r="F6" s="61"/>
    </row>
    <row r="7" spans="2:6" ht="12.75">
      <c r="B7" s="48" t="s">
        <v>20</v>
      </c>
      <c r="C7" s="49" t="s">
        <v>342</v>
      </c>
      <c r="D7" s="162">
        <v>13.04</v>
      </c>
      <c r="E7" s="44" t="s">
        <v>442</v>
      </c>
      <c r="F7" s="61"/>
    </row>
    <row r="8" spans="2:6" ht="12.75">
      <c r="B8" s="48" t="s">
        <v>21</v>
      </c>
      <c r="C8" s="49" t="s">
        <v>342</v>
      </c>
      <c r="D8" s="162">
        <v>12.17</v>
      </c>
      <c r="E8" s="44" t="s">
        <v>442</v>
      </c>
      <c r="F8" s="61"/>
    </row>
    <row r="9" spans="2:6" ht="12.75">
      <c r="B9" s="48" t="s">
        <v>22</v>
      </c>
      <c r="C9" s="49" t="s">
        <v>342</v>
      </c>
      <c r="D9" s="162">
        <v>13.11</v>
      </c>
      <c r="E9" s="44" t="s">
        <v>442</v>
      </c>
      <c r="F9" s="61"/>
    </row>
    <row r="10" spans="2:6" ht="12.75">
      <c r="B10" s="48" t="s">
        <v>23</v>
      </c>
      <c r="C10" s="49" t="s">
        <v>342</v>
      </c>
      <c r="D10" s="162">
        <v>13.11</v>
      </c>
      <c r="E10" s="44" t="s">
        <v>442</v>
      </c>
      <c r="F10" s="61"/>
    </row>
    <row r="11" spans="2:6" ht="12.75">
      <c r="B11" s="48" t="s">
        <v>24</v>
      </c>
      <c r="C11" s="49" t="s">
        <v>342</v>
      </c>
      <c r="D11" s="162">
        <v>43.33</v>
      </c>
      <c r="E11" s="44" t="s">
        <v>442</v>
      </c>
      <c r="F11" s="61"/>
    </row>
    <row r="12" spans="2:5" ht="12.75">
      <c r="B12" s="48" t="s">
        <v>25</v>
      </c>
      <c r="C12" s="49" t="s">
        <v>342</v>
      </c>
      <c r="D12" s="162">
        <v>45.93</v>
      </c>
      <c r="E12" s="44" t="s">
        <v>442</v>
      </c>
    </row>
    <row r="13" spans="2:6" ht="12.75">
      <c r="B13" s="48" t="s">
        <v>26</v>
      </c>
      <c r="C13" s="49" t="s">
        <v>342</v>
      </c>
      <c r="D13" s="162">
        <v>24.86</v>
      </c>
      <c r="E13" s="44" t="s">
        <v>442</v>
      </c>
      <c r="F13" s="61"/>
    </row>
    <row r="14" spans="2:6" ht="12.75">
      <c r="B14" s="48" t="s">
        <v>27</v>
      </c>
      <c r="C14" s="49" t="s">
        <v>342</v>
      </c>
      <c r="D14" s="162">
        <v>8.7</v>
      </c>
      <c r="E14" s="44" t="s">
        <v>442</v>
      </c>
      <c r="F14" s="61"/>
    </row>
    <row r="15" spans="2:6" ht="12.75">
      <c r="B15" s="48" t="s">
        <v>28</v>
      </c>
      <c r="C15" s="49" t="s">
        <v>342</v>
      </c>
      <c r="D15" s="162">
        <v>1.27</v>
      </c>
      <c r="E15" s="44" t="s">
        <v>442</v>
      </c>
      <c r="F15" s="61"/>
    </row>
    <row r="16" spans="2:6" ht="12.75">
      <c r="B16" s="48" t="s">
        <v>29</v>
      </c>
      <c r="C16" s="49" t="s">
        <v>343</v>
      </c>
      <c r="D16" s="162">
        <v>1.25</v>
      </c>
      <c r="E16" s="44" t="s">
        <v>442</v>
      </c>
      <c r="F16" s="61"/>
    </row>
    <row r="17" spans="2:5" ht="12.75">
      <c r="B17" s="48" t="s">
        <v>30</v>
      </c>
      <c r="C17" s="49" t="s">
        <v>342</v>
      </c>
      <c r="D17" s="162">
        <v>2.89</v>
      </c>
      <c r="E17" s="44" t="s">
        <v>442</v>
      </c>
    </row>
    <row r="18" spans="2:5" ht="12.75">
      <c r="B18" s="48" t="s">
        <v>31</v>
      </c>
      <c r="C18" s="49" t="s">
        <v>343</v>
      </c>
      <c r="D18" s="162">
        <v>1.5</v>
      </c>
      <c r="E18" s="44" t="s">
        <v>442</v>
      </c>
    </row>
    <row r="19" spans="2:5" ht="12.75">
      <c r="B19" s="48" t="s">
        <v>32</v>
      </c>
      <c r="C19" s="53" t="s">
        <v>338</v>
      </c>
      <c r="D19" s="162">
        <v>2.68</v>
      </c>
      <c r="E19" s="44" t="s">
        <v>442</v>
      </c>
    </row>
    <row r="20" spans="2:5" ht="12.75">
      <c r="B20" s="48" t="s">
        <v>33</v>
      </c>
      <c r="C20" s="53" t="s">
        <v>341</v>
      </c>
      <c r="D20" s="162">
        <v>46.43</v>
      </c>
      <c r="E20" s="44" t="s">
        <v>442</v>
      </c>
    </row>
    <row r="21" spans="2:5" ht="12.75">
      <c r="B21" s="48" t="s">
        <v>35</v>
      </c>
      <c r="C21" s="53" t="s">
        <v>341</v>
      </c>
      <c r="D21" s="162">
        <v>13.93</v>
      </c>
      <c r="E21" s="44" t="s">
        <v>442</v>
      </c>
    </row>
    <row r="22" spans="2:6" ht="12.75">
      <c r="B22" s="48" t="s">
        <v>36</v>
      </c>
      <c r="C22" s="49" t="s">
        <v>342</v>
      </c>
      <c r="D22" s="162">
        <v>2.38</v>
      </c>
      <c r="E22" s="44" t="s">
        <v>442</v>
      </c>
      <c r="F22" s="61"/>
    </row>
    <row r="23" spans="2:6" ht="12.75">
      <c r="B23" s="48" t="s">
        <v>37</v>
      </c>
      <c r="C23" s="49" t="s">
        <v>342</v>
      </c>
      <c r="D23" s="162">
        <v>12.78</v>
      </c>
      <c r="E23" s="44" t="s">
        <v>442</v>
      </c>
      <c r="F23" s="61"/>
    </row>
    <row r="24" spans="2:6" ht="12.75">
      <c r="B24" s="48" t="s">
        <v>38</v>
      </c>
      <c r="C24" s="49" t="s">
        <v>342</v>
      </c>
      <c r="D24" s="162">
        <v>18.45</v>
      </c>
      <c r="E24" s="44" t="s">
        <v>442</v>
      </c>
      <c r="F24" s="61"/>
    </row>
    <row r="25" spans="2:6" ht="12.75">
      <c r="B25" s="48" t="s">
        <v>39</v>
      </c>
      <c r="C25" s="49" t="s">
        <v>342</v>
      </c>
      <c r="D25" s="162">
        <v>2.21</v>
      </c>
      <c r="E25" s="44" t="s">
        <v>442</v>
      </c>
      <c r="F25" s="61"/>
    </row>
    <row r="26" spans="2:5" ht="12.75">
      <c r="B26" s="48" t="s">
        <v>40</v>
      </c>
      <c r="C26" s="53" t="s">
        <v>340</v>
      </c>
      <c r="D26" s="162">
        <v>2.53</v>
      </c>
      <c r="E26" s="44"/>
    </row>
    <row r="27" spans="2:6" ht="12.75">
      <c r="B27" s="48" t="s">
        <v>41</v>
      </c>
      <c r="C27" s="49" t="s">
        <v>342</v>
      </c>
      <c r="D27" s="162">
        <v>2.95</v>
      </c>
      <c r="E27" s="44" t="s">
        <v>442</v>
      </c>
      <c r="F27" s="61"/>
    </row>
    <row r="28" spans="2:6" ht="12.75">
      <c r="B28" s="48" t="s">
        <v>42</v>
      </c>
      <c r="C28" s="49" t="s">
        <v>342</v>
      </c>
      <c r="D28" s="162">
        <v>10.87</v>
      </c>
      <c r="E28" s="44" t="s">
        <v>442</v>
      </c>
      <c r="F28" s="61"/>
    </row>
    <row r="29" spans="2:6" ht="12.75">
      <c r="B29" s="48" t="s">
        <v>43</v>
      </c>
      <c r="C29" s="49" t="s">
        <v>342</v>
      </c>
      <c r="D29" s="162">
        <v>15.96</v>
      </c>
      <c r="E29" s="44" t="s">
        <v>442</v>
      </c>
      <c r="F29" s="61"/>
    </row>
    <row r="30" spans="2:6" ht="12.75">
      <c r="B30" s="48" t="s">
        <v>45</v>
      </c>
      <c r="C30" s="53" t="s">
        <v>338</v>
      </c>
      <c r="D30" s="162">
        <v>4.05</v>
      </c>
      <c r="E30" s="44" t="s">
        <v>442</v>
      </c>
      <c r="F30" s="61"/>
    </row>
    <row r="31" spans="2:6" ht="12.75">
      <c r="B31" s="48" t="s">
        <v>47</v>
      </c>
      <c r="C31" s="49" t="s">
        <v>343</v>
      </c>
      <c r="D31" s="162">
        <v>1.3</v>
      </c>
      <c r="E31" s="44" t="s">
        <v>442</v>
      </c>
      <c r="F31" s="61"/>
    </row>
    <row r="32" spans="2:6" ht="12.75">
      <c r="B32" s="48" t="s">
        <v>48</v>
      </c>
      <c r="C32" s="49" t="s">
        <v>342</v>
      </c>
      <c r="D32" s="162">
        <v>8.39</v>
      </c>
      <c r="E32" s="44" t="s">
        <v>442</v>
      </c>
      <c r="F32" s="61"/>
    </row>
    <row r="33" spans="2:6" ht="12.75">
      <c r="B33" s="48" t="s">
        <v>49</v>
      </c>
      <c r="C33" s="49" t="s">
        <v>342</v>
      </c>
      <c r="D33" s="162">
        <v>8.31</v>
      </c>
      <c r="E33" s="44" t="s">
        <v>442</v>
      </c>
      <c r="F33" s="61"/>
    </row>
    <row r="34" spans="2:6" ht="12.75">
      <c r="B34" s="48" t="s">
        <v>51</v>
      </c>
      <c r="C34" s="49" t="s">
        <v>342</v>
      </c>
      <c r="D34" s="162">
        <v>8.91</v>
      </c>
      <c r="E34" s="44" t="s">
        <v>442</v>
      </c>
      <c r="F34" s="61"/>
    </row>
    <row r="35" spans="2:6" ht="12.75">
      <c r="B35" s="48" t="s">
        <v>52</v>
      </c>
      <c r="C35" s="49" t="s">
        <v>342</v>
      </c>
      <c r="D35" s="162">
        <v>6.41</v>
      </c>
      <c r="E35" s="44" t="s">
        <v>442</v>
      </c>
      <c r="F35" s="61"/>
    </row>
    <row r="36" spans="2:6" ht="12.75">
      <c r="B36" s="48" t="s">
        <v>53</v>
      </c>
      <c r="C36" s="49" t="s">
        <v>343</v>
      </c>
      <c r="D36" s="162">
        <v>3.53</v>
      </c>
      <c r="E36" s="44" t="s">
        <v>442</v>
      </c>
      <c r="F36" s="61"/>
    </row>
    <row r="37" spans="2:6" ht="12.75">
      <c r="B37" s="48" t="s">
        <v>54</v>
      </c>
      <c r="C37" s="49" t="s">
        <v>342</v>
      </c>
      <c r="D37" s="162">
        <v>2.54</v>
      </c>
      <c r="E37" s="44" t="s">
        <v>442</v>
      </c>
      <c r="F37" s="61"/>
    </row>
    <row r="38" spans="2:6" ht="13.8" thickBot="1">
      <c r="B38" s="48" t="s">
        <v>55</v>
      </c>
      <c r="C38" s="49" t="s">
        <v>342</v>
      </c>
      <c r="D38" s="162">
        <v>29.11</v>
      </c>
      <c r="E38" s="44" t="s">
        <v>442</v>
      </c>
      <c r="F38" s="61"/>
    </row>
    <row r="39" spans="2:5" ht="13.8" thickBot="1">
      <c r="B39" s="50"/>
      <c r="C39" s="51"/>
      <c r="D39" s="163">
        <f>SUM(D4:D38)</f>
        <v>439.81999999999994</v>
      </c>
      <c r="E39" s="170">
        <f>SUMIF(E4:E38,"Ano",D4:D38)</f>
        <v>437.28999999999996</v>
      </c>
    </row>
  </sheetData>
  <mergeCells count="1">
    <mergeCell ref="B2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9C602-89CD-4723-9EB4-A7CFB4050F86}">
  <dimension ref="B2:E42"/>
  <sheetViews>
    <sheetView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E25" sqref="E25"/>
    </sheetView>
  </sheetViews>
  <sheetFormatPr defaultColWidth="9.33203125" defaultRowHeight="12.75"/>
  <cols>
    <col min="1" max="1" width="4.16015625" style="0" customWidth="1"/>
    <col min="3" max="3" width="18" style="0" customWidth="1"/>
  </cols>
  <sheetData>
    <row r="1" ht="13.8" thickBot="1"/>
    <row r="2" spans="2:5" ht="18" customHeight="1">
      <c r="B2" s="180" t="s">
        <v>9</v>
      </c>
      <c r="C2" s="181"/>
      <c r="D2" s="181"/>
      <c r="E2" s="182"/>
    </row>
    <row r="3" spans="2:5" ht="18" customHeight="1" thickBot="1">
      <c r="B3" s="16" t="s">
        <v>468</v>
      </c>
      <c r="C3" s="38" t="s">
        <v>0</v>
      </c>
      <c r="D3" s="38" t="s">
        <v>1</v>
      </c>
      <c r="E3" s="135" t="s">
        <v>441</v>
      </c>
    </row>
    <row r="4" spans="2:5" ht="12.75">
      <c r="B4" s="28" t="s">
        <v>344</v>
      </c>
      <c r="C4" s="29" t="s">
        <v>17</v>
      </c>
      <c r="D4" s="30">
        <v>37.49</v>
      </c>
      <c r="E4" s="9"/>
    </row>
    <row r="5" spans="2:5" ht="12.75">
      <c r="B5" s="31" t="s">
        <v>345</v>
      </c>
      <c r="C5" s="32" t="s">
        <v>17</v>
      </c>
      <c r="D5" s="33">
        <v>17.53</v>
      </c>
      <c r="E5" s="10"/>
    </row>
    <row r="6" spans="2:5" ht="12.75">
      <c r="B6" s="31" t="s">
        <v>346</v>
      </c>
      <c r="C6" s="32" t="s">
        <v>17</v>
      </c>
      <c r="D6" s="33">
        <v>17.53</v>
      </c>
      <c r="E6" s="10"/>
    </row>
    <row r="7" spans="2:5" ht="12.75">
      <c r="B7" s="31" t="s">
        <v>347</v>
      </c>
      <c r="C7" s="32" t="s">
        <v>17</v>
      </c>
      <c r="D7" s="33">
        <v>17.05</v>
      </c>
      <c r="E7" s="10"/>
    </row>
    <row r="8" spans="2:5" ht="12.75">
      <c r="B8" s="31" t="s">
        <v>348</v>
      </c>
      <c r="C8" s="32" t="s">
        <v>17</v>
      </c>
      <c r="D8" s="33">
        <v>17.05</v>
      </c>
      <c r="E8" s="10"/>
    </row>
    <row r="9" spans="2:5" ht="12.75">
      <c r="B9" s="31" t="s">
        <v>349</v>
      </c>
      <c r="C9" s="32" t="s">
        <v>17</v>
      </c>
      <c r="D9" s="33">
        <v>17.05</v>
      </c>
      <c r="E9" s="10"/>
    </row>
    <row r="10" spans="2:5" ht="12.75">
      <c r="B10" s="31" t="s">
        <v>350</v>
      </c>
      <c r="C10" s="32" t="s">
        <v>17</v>
      </c>
      <c r="D10" s="33">
        <v>18.82</v>
      </c>
      <c r="E10" s="10"/>
    </row>
    <row r="11" spans="2:5" ht="12.75">
      <c r="B11" s="31" t="s">
        <v>351</v>
      </c>
      <c r="C11" s="32" t="s">
        <v>17</v>
      </c>
      <c r="D11" s="33">
        <v>31.11</v>
      </c>
      <c r="E11" s="10"/>
    </row>
    <row r="12" spans="2:5" ht="12.75">
      <c r="B12" s="31" t="s">
        <v>352</v>
      </c>
      <c r="C12" s="32" t="s">
        <v>17</v>
      </c>
      <c r="D12" s="33">
        <v>22.58</v>
      </c>
      <c r="E12" s="10"/>
    </row>
    <row r="13" spans="2:5" ht="12.75">
      <c r="B13" s="31" t="s">
        <v>353</v>
      </c>
      <c r="C13" s="36" t="s">
        <v>338</v>
      </c>
      <c r="D13" s="33">
        <v>3.92</v>
      </c>
      <c r="E13" s="10"/>
    </row>
    <row r="14" spans="2:5" ht="12.75">
      <c r="B14" s="31" t="s">
        <v>354</v>
      </c>
      <c r="C14" s="32" t="s">
        <v>343</v>
      </c>
      <c r="D14" s="33">
        <v>1.15</v>
      </c>
      <c r="E14" s="10"/>
    </row>
    <row r="15" spans="2:5" ht="12.75">
      <c r="B15" s="31" t="s">
        <v>355</v>
      </c>
      <c r="C15" s="32" t="s">
        <v>17</v>
      </c>
      <c r="D15" s="33">
        <v>9.43</v>
      </c>
      <c r="E15" s="10"/>
    </row>
    <row r="16" spans="2:5" ht="12.75">
      <c r="B16" s="31" t="s">
        <v>356</v>
      </c>
      <c r="C16" s="32" t="s">
        <v>17</v>
      </c>
      <c r="D16" s="33">
        <v>9.17</v>
      </c>
      <c r="E16" s="10"/>
    </row>
    <row r="17" spans="2:5" ht="12.75">
      <c r="B17" s="31" t="s">
        <v>357</v>
      </c>
      <c r="C17" s="32" t="s">
        <v>17</v>
      </c>
      <c r="D17" s="33">
        <v>8.56</v>
      </c>
      <c r="E17" s="10"/>
    </row>
    <row r="18" spans="2:5" ht="12.75">
      <c r="B18" s="31" t="s">
        <v>358</v>
      </c>
      <c r="C18" s="32" t="s">
        <v>17</v>
      </c>
      <c r="D18" s="33">
        <v>4.34</v>
      </c>
      <c r="E18" s="10"/>
    </row>
    <row r="19" spans="2:5" ht="12.75">
      <c r="B19" s="31" t="s">
        <v>359</v>
      </c>
      <c r="C19" s="32" t="s">
        <v>17</v>
      </c>
      <c r="D19" s="157">
        <v>7.01</v>
      </c>
      <c r="E19" s="10"/>
    </row>
    <row r="20" spans="2:5" ht="12.75">
      <c r="B20" s="31" t="s">
        <v>360</v>
      </c>
      <c r="C20" s="32" t="s">
        <v>17</v>
      </c>
      <c r="D20" s="157">
        <v>32.97</v>
      </c>
      <c r="E20" s="10"/>
    </row>
    <row r="21" spans="2:5" ht="12.75">
      <c r="B21" s="31" t="s">
        <v>361</v>
      </c>
      <c r="C21" s="32" t="s">
        <v>17</v>
      </c>
      <c r="D21" s="157">
        <v>40.76</v>
      </c>
      <c r="E21" s="10"/>
    </row>
    <row r="22" spans="2:5" ht="12.75">
      <c r="B22" s="31" t="s">
        <v>362</v>
      </c>
      <c r="C22" s="32" t="s">
        <v>17</v>
      </c>
      <c r="D22" s="157">
        <v>2.45</v>
      </c>
      <c r="E22" s="10"/>
    </row>
    <row r="23" spans="2:5" ht="12.75">
      <c r="B23" s="31" t="s">
        <v>363</v>
      </c>
      <c r="C23" s="32" t="s">
        <v>17</v>
      </c>
      <c r="D23" s="157">
        <v>20.4</v>
      </c>
      <c r="E23" s="10"/>
    </row>
    <row r="24" spans="2:5" ht="12.75">
      <c r="B24" s="31" t="s">
        <v>364</v>
      </c>
      <c r="C24" s="32" t="s">
        <v>17</v>
      </c>
      <c r="D24" s="157">
        <v>14.1</v>
      </c>
      <c r="E24" s="10"/>
    </row>
    <row r="25" spans="2:5" ht="12.75">
      <c r="B25" s="31" t="s">
        <v>365</v>
      </c>
      <c r="C25" s="36" t="s">
        <v>475</v>
      </c>
      <c r="D25" s="157">
        <v>2.21</v>
      </c>
      <c r="E25" s="10"/>
    </row>
    <row r="26" spans="2:5" ht="12.75">
      <c r="B26" s="31" t="s">
        <v>366</v>
      </c>
      <c r="C26" s="32" t="s">
        <v>343</v>
      </c>
      <c r="D26" s="157">
        <v>1.68</v>
      </c>
      <c r="E26" s="10" t="s">
        <v>442</v>
      </c>
    </row>
    <row r="27" spans="2:5" ht="12.75">
      <c r="B27" s="31" t="s">
        <v>367</v>
      </c>
      <c r="C27" s="36" t="s">
        <v>338</v>
      </c>
      <c r="D27" s="157">
        <v>2.09</v>
      </c>
      <c r="E27" s="10" t="s">
        <v>442</v>
      </c>
    </row>
    <row r="28" spans="2:5" ht="12.75">
      <c r="B28" s="31" t="s">
        <v>397</v>
      </c>
      <c r="C28" s="32" t="s">
        <v>343</v>
      </c>
      <c r="D28" s="157">
        <v>2.57</v>
      </c>
      <c r="E28" s="10"/>
    </row>
    <row r="29" spans="2:5" ht="12.75">
      <c r="B29" s="31" t="s">
        <v>398</v>
      </c>
      <c r="C29" s="32" t="s">
        <v>343</v>
      </c>
      <c r="D29" s="157">
        <v>1.17</v>
      </c>
      <c r="E29" s="10"/>
    </row>
    <row r="30" spans="2:5" ht="12.75">
      <c r="B30" s="31" t="s">
        <v>399</v>
      </c>
      <c r="C30" s="32" t="s">
        <v>17</v>
      </c>
      <c r="D30" s="157">
        <v>1.96</v>
      </c>
      <c r="E30" s="10"/>
    </row>
    <row r="31" spans="2:5" ht="12.75">
      <c r="B31" s="31" t="s">
        <v>400</v>
      </c>
      <c r="C31" s="32" t="s">
        <v>17</v>
      </c>
      <c r="D31" s="157">
        <v>11.16</v>
      </c>
      <c r="E31" s="10"/>
    </row>
    <row r="32" spans="2:5" ht="12.75">
      <c r="B32" s="31" t="s">
        <v>401</v>
      </c>
      <c r="C32" s="32" t="s">
        <v>17</v>
      </c>
      <c r="D32" s="157">
        <v>10.22</v>
      </c>
      <c r="E32" s="10"/>
    </row>
    <row r="33" spans="2:5" ht="12.75">
      <c r="B33" s="31" t="s">
        <v>402</v>
      </c>
      <c r="C33" s="36" t="s">
        <v>341</v>
      </c>
      <c r="D33" s="157">
        <v>22.65</v>
      </c>
      <c r="E33" s="10"/>
    </row>
    <row r="34" spans="2:5" ht="12.75">
      <c r="B34" s="31" t="s">
        <v>403</v>
      </c>
      <c r="C34" s="32" t="s">
        <v>17</v>
      </c>
      <c r="D34" s="157">
        <v>38.94</v>
      </c>
      <c r="E34" s="10" t="s">
        <v>442</v>
      </c>
    </row>
    <row r="35" spans="2:5" ht="12.75">
      <c r="B35" s="31" t="s">
        <v>404</v>
      </c>
      <c r="C35" s="32" t="s">
        <v>17</v>
      </c>
      <c r="D35" s="157">
        <v>19.96</v>
      </c>
      <c r="E35" s="10"/>
    </row>
    <row r="36" spans="2:5" ht="12.75">
      <c r="B36" s="31" t="s">
        <v>405</v>
      </c>
      <c r="C36" s="32" t="s">
        <v>17</v>
      </c>
      <c r="D36" s="157">
        <v>6.98</v>
      </c>
      <c r="E36" s="10"/>
    </row>
    <row r="37" spans="2:5" ht="12.75">
      <c r="B37" s="31" t="s">
        <v>406</v>
      </c>
      <c r="C37" s="32" t="s">
        <v>17</v>
      </c>
      <c r="D37" s="157">
        <v>16.43</v>
      </c>
      <c r="E37" s="10"/>
    </row>
    <row r="38" spans="2:5" ht="12.75">
      <c r="B38" s="31" t="s">
        <v>407</v>
      </c>
      <c r="C38" s="32" t="s">
        <v>17</v>
      </c>
      <c r="D38" s="157">
        <v>36.16</v>
      </c>
      <c r="E38" s="10"/>
    </row>
    <row r="39" spans="2:5" ht="12.75">
      <c r="B39" s="31" t="s">
        <v>408</v>
      </c>
      <c r="C39" s="32" t="s">
        <v>17</v>
      </c>
      <c r="D39" s="157">
        <v>46.79</v>
      </c>
      <c r="E39" s="10"/>
    </row>
    <row r="40" spans="2:5" ht="12.75">
      <c r="B40" s="31" t="s">
        <v>409</v>
      </c>
      <c r="C40" s="32" t="s">
        <v>17</v>
      </c>
      <c r="D40" s="157">
        <v>3.25</v>
      </c>
      <c r="E40" s="10"/>
    </row>
    <row r="41" spans="2:5" ht="13.8" thickBot="1">
      <c r="B41" s="31" t="s">
        <v>410</v>
      </c>
      <c r="C41" s="36" t="s">
        <v>412</v>
      </c>
      <c r="D41" s="157">
        <v>30.82</v>
      </c>
      <c r="E41" s="10" t="s">
        <v>442</v>
      </c>
    </row>
    <row r="42" spans="2:5" ht="13.8" thickBot="1">
      <c r="B42" s="34"/>
      <c r="C42" s="35"/>
      <c r="D42" s="138">
        <f>SUM(D4:D41)</f>
        <v>605.51</v>
      </c>
      <c r="E42" s="170">
        <f>SUMIF(E4:E41,"Ano",D4:D41)</f>
        <v>73.53</v>
      </c>
    </row>
  </sheetData>
  <mergeCells count="1">
    <mergeCell ref="B2:E2"/>
  </mergeCells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E3386-A98E-40EF-903F-82FF41F00EC1}">
  <dimension ref="B2:F28"/>
  <sheetViews>
    <sheetView workbookViewId="0" topLeftCell="A1">
      <selection activeCell="C5" sqref="C5"/>
    </sheetView>
  </sheetViews>
  <sheetFormatPr defaultColWidth="9.33203125" defaultRowHeight="12.75"/>
  <cols>
    <col min="1" max="1" width="4.5" style="0" customWidth="1"/>
    <col min="3" max="3" width="16.5" style="0" customWidth="1"/>
    <col min="4" max="5" width="11.5" style="0" customWidth="1"/>
  </cols>
  <sheetData>
    <row r="1" ht="9.6" customHeight="1" thickBot="1"/>
    <row r="2" spans="2:5" ht="18" customHeight="1">
      <c r="B2" s="171" t="s">
        <v>10</v>
      </c>
      <c r="C2" s="172"/>
      <c r="D2" s="172"/>
      <c r="E2" s="173"/>
    </row>
    <row r="3" spans="2:5" ht="18.6" customHeight="1" thickBot="1">
      <c r="B3" s="16" t="s">
        <v>468</v>
      </c>
      <c r="C3" s="38" t="s">
        <v>395</v>
      </c>
      <c r="D3" s="38" t="s">
        <v>396</v>
      </c>
      <c r="E3" s="135" t="s">
        <v>441</v>
      </c>
    </row>
    <row r="4" spans="2:5" ht="15" customHeight="1">
      <c r="B4" s="28" t="s">
        <v>16</v>
      </c>
      <c r="C4" s="29" t="s">
        <v>17</v>
      </c>
      <c r="D4" s="156">
        <v>76.06</v>
      </c>
      <c r="E4" s="9"/>
    </row>
    <row r="5" spans="2:5" ht="15" customHeight="1">
      <c r="B5" s="31" t="s">
        <v>18</v>
      </c>
      <c r="C5" s="36" t="s">
        <v>413</v>
      </c>
      <c r="D5" s="157">
        <v>30.45</v>
      </c>
      <c r="E5" s="10" t="s">
        <v>442</v>
      </c>
    </row>
    <row r="6" spans="2:5" ht="15" customHeight="1">
      <c r="B6" s="31" t="s">
        <v>19</v>
      </c>
      <c r="C6" s="32" t="s">
        <v>17</v>
      </c>
      <c r="D6" s="157">
        <v>17.03</v>
      </c>
      <c r="E6" s="10"/>
    </row>
    <row r="7" spans="2:5" ht="15" customHeight="1">
      <c r="B7" s="31" t="s">
        <v>20</v>
      </c>
      <c r="C7" s="36" t="s">
        <v>338</v>
      </c>
      <c r="D7" s="157">
        <v>2.62</v>
      </c>
      <c r="E7" s="10"/>
    </row>
    <row r="8" spans="2:5" ht="15" customHeight="1">
      <c r="B8" s="31" t="s">
        <v>21</v>
      </c>
      <c r="C8" s="32" t="s">
        <v>343</v>
      </c>
      <c r="D8" s="157">
        <v>1.66</v>
      </c>
      <c r="E8" s="10"/>
    </row>
    <row r="9" spans="2:5" ht="15" customHeight="1">
      <c r="B9" s="31" t="s">
        <v>22</v>
      </c>
      <c r="C9" s="36" t="s">
        <v>340</v>
      </c>
      <c r="D9" s="157">
        <v>2.16</v>
      </c>
      <c r="E9" s="10"/>
    </row>
    <row r="10" spans="2:5" ht="15" customHeight="1">
      <c r="B10" s="31" t="s">
        <v>23</v>
      </c>
      <c r="C10" s="36" t="s">
        <v>413</v>
      </c>
      <c r="D10" s="157">
        <v>32.72</v>
      </c>
      <c r="E10" s="10"/>
    </row>
    <row r="11" spans="2:5" ht="15" customHeight="1">
      <c r="B11" s="31" t="s">
        <v>24</v>
      </c>
      <c r="C11" s="32" t="s">
        <v>17</v>
      </c>
      <c r="D11" s="157">
        <v>11.9</v>
      </c>
      <c r="E11" s="10"/>
    </row>
    <row r="12" spans="2:5" ht="15" customHeight="1">
      <c r="B12" s="31" t="s">
        <v>25</v>
      </c>
      <c r="C12" s="32" t="s">
        <v>17</v>
      </c>
      <c r="D12" s="157">
        <v>15.94</v>
      </c>
      <c r="E12" s="10"/>
    </row>
    <row r="13" spans="2:5" ht="15" customHeight="1">
      <c r="B13" s="31" t="s">
        <v>26</v>
      </c>
      <c r="C13" s="32" t="s">
        <v>17</v>
      </c>
      <c r="D13" s="157">
        <v>74.67</v>
      </c>
      <c r="E13" s="10"/>
    </row>
    <row r="14" spans="2:5" ht="15" customHeight="1">
      <c r="B14" s="31" t="s">
        <v>27</v>
      </c>
      <c r="C14" s="32" t="s">
        <v>17</v>
      </c>
      <c r="D14" s="157">
        <v>214.17</v>
      </c>
      <c r="E14" s="10" t="s">
        <v>442</v>
      </c>
    </row>
    <row r="15" spans="2:5" ht="15" customHeight="1">
      <c r="B15" s="31" t="s">
        <v>28</v>
      </c>
      <c r="C15" s="32" t="s">
        <v>17</v>
      </c>
      <c r="D15" s="157">
        <v>5.92</v>
      </c>
      <c r="E15" s="10"/>
    </row>
    <row r="16" spans="2:5" ht="15" customHeight="1">
      <c r="B16" s="31" t="s">
        <v>29</v>
      </c>
      <c r="C16" s="36" t="s">
        <v>338</v>
      </c>
      <c r="D16" s="157">
        <v>1.76</v>
      </c>
      <c r="E16" s="10" t="s">
        <v>442</v>
      </c>
    </row>
    <row r="17" spans="2:5" ht="15" customHeight="1">
      <c r="B17" s="31" t="s">
        <v>30</v>
      </c>
      <c r="C17" s="36" t="s">
        <v>338</v>
      </c>
      <c r="D17" s="157">
        <v>2.23</v>
      </c>
      <c r="E17" s="10" t="s">
        <v>442</v>
      </c>
    </row>
    <row r="18" spans="2:5" ht="15" customHeight="1">
      <c r="B18" s="31" t="s">
        <v>31</v>
      </c>
      <c r="C18" s="32" t="s">
        <v>343</v>
      </c>
      <c r="D18" s="157">
        <v>1.39</v>
      </c>
      <c r="E18" s="10" t="s">
        <v>442</v>
      </c>
    </row>
    <row r="19" spans="2:5" ht="15" customHeight="1">
      <c r="B19" s="31" t="s">
        <v>32</v>
      </c>
      <c r="C19" s="32" t="s">
        <v>343</v>
      </c>
      <c r="D19" s="157">
        <v>1.39</v>
      </c>
      <c r="E19" s="10" t="s">
        <v>442</v>
      </c>
    </row>
    <row r="20" spans="2:5" ht="15" customHeight="1">
      <c r="B20" s="31" t="s">
        <v>33</v>
      </c>
      <c r="C20" s="32" t="s">
        <v>343</v>
      </c>
      <c r="D20" s="157">
        <v>1.39</v>
      </c>
      <c r="E20" s="10" t="s">
        <v>442</v>
      </c>
    </row>
    <row r="21" spans="2:5" ht="15" customHeight="1">
      <c r="B21" s="31" t="s">
        <v>35</v>
      </c>
      <c r="C21" s="32" t="s">
        <v>343</v>
      </c>
      <c r="D21" s="157">
        <v>1.39</v>
      </c>
      <c r="E21" s="10" t="s">
        <v>442</v>
      </c>
    </row>
    <row r="22" spans="2:5" ht="15" customHeight="1">
      <c r="B22" s="31" t="s">
        <v>36</v>
      </c>
      <c r="C22" s="36" t="s">
        <v>338</v>
      </c>
      <c r="D22" s="157">
        <v>1.78</v>
      </c>
      <c r="E22" s="10" t="s">
        <v>442</v>
      </c>
    </row>
    <row r="23" spans="2:5" ht="15" customHeight="1">
      <c r="B23" s="31" t="s">
        <v>37</v>
      </c>
      <c r="C23" s="32" t="s">
        <v>17</v>
      </c>
      <c r="D23" s="157">
        <v>1.75</v>
      </c>
      <c r="E23" s="10"/>
    </row>
    <row r="24" spans="2:5" ht="15" customHeight="1">
      <c r="B24" s="31" t="s">
        <v>38</v>
      </c>
      <c r="C24" s="36" t="s">
        <v>475</v>
      </c>
      <c r="D24" s="157">
        <v>2.51</v>
      </c>
      <c r="E24" s="10"/>
    </row>
    <row r="25" spans="2:6" ht="15" customHeight="1">
      <c r="B25" s="31" t="s">
        <v>39</v>
      </c>
      <c r="C25" s="32" t="s">
        <v>17</v>
      </c>
      <c r="D25" s="157">
        <v>35.99</v>
      </c>
      <c r="E25" s="10"/>
      <c r="F25" s="61"/>
    </row>
    <row r="26" spans="2:5" ht="15" customHeight="1">
      <c r="B26" s="31" t="s">
        <v>40</v>
      </c>
      <c r="C26" s="32" t="s">
        <v>17</v>
      </c>
      <c r="D26" s="157">
        <v>18.43</v>
      </c>
      <c r="E26" s="10"/>
    </row>
    <row r="27" spans="2:5" ht="15" customHeight="1" thickBot="1">
      <c r="B27" s="31" t="s">
        <v>41</v>
      </c>
      <c r="C27" s="32" t="s">
        <v>17</v>
      </c>
      <c r="D27" s="157">
        <v>12.81</v>
      </c>
      <c r="E27" s="10"/>
    </row>
    <row r="28" spans="2:5" ht="15" customHeight="1" thickBot="1">
      <c r="B28" s="26"/>
      <c r="C28" s="27"/>
      <c r="D28" s="164">
        <f>SUM(D4:D27)</f>
        <v>568.1199999999998</v>
      </c>
      <c r="E28" s="170">
        <f>SUMIF(E4:E27,"Ano",D4:D27)</f>
        <v>255.9499999999999</v>
      </c>
    </row>
  </sheetData>
  <mergeCells count="1">
    <mergeCell ref="B2:E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7FC6D-BC4A-49FF-A1F1-313AFAE9EF4E}">
  <dimension ref="B3:D15"/>
  <sheetViews>
    <sheetView tabSelected="1" workbookViewId="0" topLeftCell="A1">
      <selection activeCell="D21" sqref="D21"/>
    </sheetView>
  </sheetViews>
  <sheetFormatPr defaultColWidth="9.33203125" defaultRowHeight="12.75"/>
  <cols>
    <col min="1" max="1" width="7.83203125" style="0" customWidth="1"/>
    <col min="2" max="2" width="24.5" style="0" customWidth="1"/>
    <col min="3" max="3" width="15.66015625" style="0" customWidth="1"/>
    <col min="4" max="4" width="16" style="0" customWidth="1"/>
  </cols>
  <sheetData>
    <row r="2" ht="13.8" thickBot="1"/>
    <row r="3" spans="2:4" ht="27" thickBot="1">
      <c r="B3" s="106" t="s">
        <v>459</v>
      </c>
      <c r="C3" s="107" t="s">
        <v>460</v>
      </c>
      <c r="D3" s="108" t="s">
        <v>461</v>
      </c>
    </row>
    <row r="4" spans="2:4" ht="12.75">
      <c r="B4" s="120" t="s">
        <v>443</v>
      </c>
      <c r="C4" s="109">
        <v>20</v>
      </c>
      <c r="D4" s="121" t="s">
        <v>462</v>
      </c>
    </row>
    <row r="5" spans="2:4" ht="12.75">
      <c r="B5" s="114" t="s">
        <v>444</v>
      </c>
      <c r="C5" s="110">
        <v>44</v>
      </c>
      <c r="D5" s="115" t="s">
        <v>462</v>
      </c>
    </row>
    <row r="6" spans="2:4" ht="12.75">
      <c r="B6" s="114" t="s">
        <v>445</v>
      </c>
      <c r="C6" s="110">
        <v>66</v>
      </c>
      <c r="D6" s="115" t="s">
        <v>462</v>
      </c>
    </row>
    <row r="7" spans="2:4" ht="12.75">
      <c r="B7" s="114" t="s">
        <v>446</v>
      </c>
      <c r="C7" s="110">
        <v>56</v>
      </c>
      <c r="D7" s="115" t="s">
        <v>462</v>
      </c>
    </row>
    <row r="8" spans="2:4" ht="12.75">
      <c r="B8" s="114" t="s">
        <v>447</v>
      </c>
      <c r="C8" s="110">
        <v>55</v>
      </c>
      <c r="D8" s="115" t="s">
        <v>462</v>
      </c>
    </row>
    <row r="9" spans="2:4" ht="13.8" thickBot="1">
      <c r="B9" s="116" t="s">
        <v>448</v>
      </c>
      <c r="C9" s="117">
        <v>32</v>
      </c>
      <c r="D9" s="118" t="s">
        <v>462</v>
      </c>
    </row>
    <row r="10" spans="2:4" ht="13.8" thickBot="1">
      <c r="B10" s="84"/>
      <c r="C10" s="84"/>
      <c r="D10" s="84"/>
    </row>
    <row r="11" spans="2:4" ht="12.75">
      <c r="B11" s="111" t="s">
        <v>463</v>
      </c>
      <c r="C11" s="112">
        <f>SUM(C4:C9)</f>
        <v>273</v>
      </c>
      <c r="D11" s="113" t="s">
        <v>462</v>
      </c>
    </row>
    <row r="12" spans="2:4" ht="12.75">
      <c r="B12" s="114" t="s">
        <v>464</v>
      </c>
      <c r="C12" s="110">
        <v>34</v>
      </c>
      <c r="D12" s="115" t="s">
        <v>462</v>
      </c>
    </row>
    <row r="13" spans="2:4" ht="12.75">
      <c r="B13" s="114" t="s">
        <v>465</v>
      </c>
      <c r="C13" s="110">
        <v>35</v>
      </c>
      <c r="D13" s="115" t="s">
        <v>462</v>
      </c>
    </row>
    <row r="14" spans="2:4" ht="13.8" thickBot="1">
      <c r="B14" s="116" t="s">
        <v>466</v>
      </c>
      <c r="C14" s="117">
        <f>28+34</f>
        <v>62</v>
      </c>
      <c r="D14" s="118" t="s">
        <v>462</v>
      </c>
    </row>
    <row r="15" spans="2:4" ht="13.8" thickBot="1">
      <c r="B15" s="165" t="s">
        <v>467</v>
      </c>
      <c r="C15" s="166">
        <f>SUM(C11:C14)</f>
        <v>404</v>
      </c>
      <c r="D15" s="119" t="s">
        <v>462</v>
      </c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67"/>
  <sheetViews>
    <sheetView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33203125" defaultRowHeight="12.75"/>
  <cols>
    <col min="1" max="1" width="2" style="0" customWidth="1"/>
    <col min="2" max="2" width="11.16015625" style="0" customWidth="1"/>
    <col min="3" max="3" width="22.66015625" style="0" customWidth="1"/>
    <col min="4" max="4" width="10.5" style="0" customWidth="1"/>
    <col min="5" max="5" width="7.5" style="0" customWidth="1"/>
  </cols>
  <sheetData>
    <row r="1" ht="13.8" thickBot="1"/>
    <row r="2" spans="2:5" ht="21" customHeight="1">
      <c r="B2" s="171" t="s">
        <v>11</v>
      </c>
      <c r="C2" s="172"/>
      <c r="D2" s="172"/>
      <c r="E2" s="173"/>
    </row>
    <row r="3" spans="2:6" ht="19.2" customHeight="1" thickBot="1">
      <c r="B3" s="16" t="s">
        <v>468</v>
      </c>
      <c r="C3" s="22" t="s">
        <v>204</v>
      </c>
      <c r="D3" s="22" t="s">
        <v>205</v>
      </c>
      <c r="E3" s="132" t="s">
        <v>441</v>
      </c>
      <c r="F3" s="61"/>
    </row>
    <row r="4" spans="2:5" ht="15" customHeight="1">
      <c r="B4" s="59" t="s">
        <v>344</v>
      </c>
      <c r="C4" s="60" t="s">
        <v>17</v>
      </c>
      <c r="D4" s="101">
        <v>20.58</v>
      </c>
      <c r="E4" s="57"/>
    </row>
    <row r="5" spans="2:5" ht="15" customHeight="1">
      <c r="B5" s="55" t="s">
        <v>345</v>
      </c>
      <c r="C5" s="56" t="s">
        <v>17</v>
      </c>
      <c r="D5" s="98">
        <v>4.97</v>
      </c>
      <c r="E5" s="57"/>
    </row>
    <row r="6" spans="2:5" ht="15" customHeight="1">
      <c r="B6" s="55" t="s">
        <v>346</v>
      </c>
      <c r="C6" s="56" t="s">
        <v>17</v>
      </c>
      <c r="D6" s="98">
        <v>9.13</v>
      </c>
      <c r="E6" s="57"/>
    </row>
    <row r="7" spans="2:5" ht="15" customHeight="1">
      <c r="B7" s="55" t="s">
        <v>347</v>
      </c>
      <c r="C7" s="56" t="s">
        <v>17</v>
      </c>
      <c r="D7" s="98">
        <v>12.24</v>
      </c>
      <c r="E7" s="57"/>
    </row>
    <row r="8" spans="2:6" ht="15" customHeight="1">
      <c r="B8" s="55" t="s">
        <v>348</v>
      </c>
      <c r="C8" s="56" t="s">
        <v>17</v>
      </c>
      <c r="D8" s="98">
        <v>27.01</v>
      </c>
      <c r="E8" s="57"/>
      <c r="F8" s="61"/>
    </row>
    <row r="9" spans="2:6" ht="15" customHeight="1">
      <c r="B9" s="55" t="s">
        <v>349</v>
      </c>
      <c r="C9" s="56" t="s">
        <v>17</v>
      </c>
      <c r="D9" s="98">
        <v>2.25</v>
      </c>
      <c r="E9" s="57"/>
      <c r="F9" s="61"/>
    </row>
    <row r="10" spans="2:6" ht="15" customHeight="1">
      <c r="B10" s="55" t="s">
        <v>350</v>
      </c>
      <c r="C10" s="56" t="s">
        <v>17</v>
      </c>
      <c r="D10" s="98">
        <v>1.26</v>
      </c>
      <c r="E10" s="57"/>
      <c r="F10" s="61"/>
    </row>
    <row r="11" spans="2:6" ht="15" customHeight="1">
      <c r="B11" s="55" t="s">
        <v>351</v>
      </c>
      <c r="C11" s="56" t="s">
        <v>17</v>
      </c>
      <c r="D11" s="98">
        <v>4.19</v>
      </c>
      <c r="E11" s="57"/>
      <c r="F11" s="61"/>
    </row>
    <row r="12" spans="2:6" ht="15" customHeight="1">
      <c r="B12" s="55" t="s">
        <v>352</v>
      </c>
      <c r="C12" s="56" t="s">
        <v>17</v>
      </c>
      <c r="D12" s="98">
        <v>14.84</v>
      </c>
      <c r="E12" s="57"/>
      <c r="F12" s="61"/>
    </row>
    <row r="13" spans="2:6" ht="15" customHeight="1">
      <c r="B13" s="55" t="s">
        <v>353</v>
      </c>
      <c r="C13" s="56" t="s">
        <v>17</v>
      </c>
      <c r="D13" s="98">
        <v>10.71</v>
      </c>
      <c r="E13" s="57"/>
      <c r="F13" s="61"/>
    </row>
    <row r="14" spans="2:6" ht="15" customHeight="1">
      <c r="B14" s="55" t="s">
        <v>354</v>
      </c>
      <c r="C14" s="56" t="s">
        <v>17</v>
      </c>
      <c r="D14" s="98">
        <v>35.38</v>
      </c>
      <c r="E14" s="57" t="s">
        <v>442</v>
      </c>
      <c r="F14" s="61"/>
    </row>
    <row r="15" spans="2:6" ht="15" customHeight="1">
      <c r="B15" s="55" t="s">
        <v>355</v>
      </c>
      <c r="C15" s="56" t="s">
        <v>17</v>
      </c>
      <c r="D15" s="98">
        <v>3.13</v>
      </c>
      <c r="E15" s="57" t="s">
        <v>442</v>
      </c>
      <c r="F15" s="61"/>
    </row>
    <row r="16" spans="2:6" ht="15" customHeight="1">
      <c r="B16" s="55" t="s">
        <v>356</v>
      </c>
      <c r="C16" s="56" t="s">
        <v>17</v>
      </c>
      <c r="D16" s="98">
        <v>1.39</v>
      </c>
      <c r="E16" s="57" t="s">
        <v>442</v>
      </c>
      <c r="F16" s="61"/>
    </row>
    <row r="17" spans="2:6" ht="15" customHeight="1">
      <c r="B17" s="55" t="s">
        <v>357</v>
      </c>
      <c r="C17" s="56" t="s">
        <v>17</v>
      </c>
      <c r="D17" s="98">
        <v>2.14</v>
      </c>
      <c r="E17" s="57" t="s">
        <v>442</v>
      </c>
      <c r="F17" s="61"/>
    </row>
    <row r="18" spans="2:6" ht="15" customHeight="1">
      <c r="B18" s="55" t="s">
        <v>358</v>
      </c>
      <c r="C18" s="56" t="s">
        <v>17</v>
      </c>
      <c r="D18" s="98">
        <v>1.67</v>
      </c>
      <c r="E18" s="57" t="s">
        <v>442</v>
      </c>
      <c r="F18" s="61"/>
    </row>
    <row r="19" spans="2:6" ht="15" customHeight="1">
      <c r="B19" s="55" t="s">
        <v>359</v>
      </c>
      <c r="C19" s="56" t="s">
        <v>17</v>
      </c>
      <c r="D19" s="98">
        <v>2.31</v>
      </c>
      <c r="E19" s="57" t="s">
        <v>442</v>
      </c>
      <c r="F19" s="61"/>
    </row>
    <row r="20" spans="2:6" ht="15" customHeight="1">
      <c r="B20" s="55" t="s">
        <v>360</v>
      </c>
      <c r="C20" s="56" t="s">
        <v>14</v>
      </c>
      <c r="D20" s="98">
        <v>3.69</v>
      </c>
      <c r="E20" s="57" t="s">
        <v>442</v>
      </c>
      <c r="F20" s="61"/>
    </row>
    <row r="21" spans="2:6" ht="15" customHeight="1">
      <c r="B21" s="55" t="s">
        <v>361</v>
      </c>
      <c r="C21" s="56" t="s">
        <v>14</v>
      </c>
      <c r="D21" s="98">
        <v>7</v>
      </c>
      <c r="E21" s="57" t="s">
        <v>442</v>
      </c>
      <c r="F21" s="61"/>
    </row>
    <row r="22" spans="2:6" ht="15" customHeight="1">
      <c r="B22" s="55" t="s">
        <v>362</v>
      </c>
      <c r="C22" s="56" t="s">
        <v>14</v>
      </c>
      <c r="D22" s="98">
        <v>0.96</v>
      </c>
      <c r="E22" s="57" t="s">
        <v>442</v>
      </c>
      <c r="F22" s="61"/>
    </row>
    <row r="23" spans="2:6" ht="15" customHeight="1">
      <c r="B23" s="55" t="s">
        <v>363</v>
      </c>
      <c r="C23" s="56" t="s">
        <v>14</v>
      </c>
      <c r="D23" s="98">
        <v>0.96</v>
      </c>
      <c r="E23" s="57" t="s">
        <v>442</v>
      </c>
      <c r="F23" s="61"/>
    </row>
    <row r="24" spans="2:6" ht="15" customHeight="1">
      <c r="B24" s="55" t="s">
        <v>364</v>
      </c>
      <c r="C24" s="56" t="s">
        <v>14</v>
      </c>
      <c r="D24" s="98">
        <v>1.76</v>
      </c>
      <c r="E24" s="57" t="s">
        <v>442</v>
      </c>
      <c r="F24" s="61"/>
    </row>
    <row r="25" spans="2:6" ht="15" customHeight="1">
      <c r="B25" s="55" t="s">
        <v>365</v>
      </c>
      <c r="C25" s="56" t="s">
        <v>14</v>
      </c>
      <c r="D25" s="98">
        <v>2.7</v>
      </c>
      <c r="E25" s="57" t="s">
        <v>442</v>
      </c>
      <c r="F25" s="61"/>
    </row>
    <row r="26" spans="2:6" ht="15" customHeight="1">
      <c r="B26" s="55" t="s">
        <v>366</v>
      </c>
      <c r="C26" s="56" t="s">
        <v>14</v>
      </c>
      <c r="D26" s="98">
        <v>5.33</v>
      </c>
      <c r="E26" s="57" t="s">
        <v>442</v>
      </c>
      <c r="F26" s="61"/>
    </row>
    <row r="27" spans="2:5" ht="15" customHeight="1">
      <c r="B27" s="55" t="s">
        <v>367</v>
      </c>
      <c r="C27" s="56" t="s">
        <v>15</v>
      </c>
      <c r="D27" s="98">
        <v>50.48</v>
      </c>
      <c r="E27" s="57" t="s">
        <v>442</v>
      </c>
    </row>
    <row r="28" spans="2:5" ht="15" customHeight="1">
      <c r="B28" s="55" t="s">
        <v>397</v>
      </c>
      <c r="C28" s="56" t="s">
        <v>34</v>
      </c>
      <c r="D28" s="98">
        <v>59.5</v>
      </c>
      <c r="E28" s="57" t="s">
        <v>442</v>
      </c>
    </row>
    <row r="29" spans="2:5" ht="15" customHeight="1">
      <c r="B29" s="55" t="s">
        <v>398</v>
      </c>
      <c r="C29" s="56" t="s">
        <v>34</v>
      </c>
      <c r="D29" s="98">
        <v>36.22</v>
      </c>
      <c r="E29" s="57" t="s">
        <v>442</v>
      </c>
    </row>
    <row r="30" spans="2:5" ht="15" customHeight="1">
      <c r="B30" s="55" t="s">
        <v>399</v>
      </c>
      <c r="C30" s="56" t="s">
        <v>17</v>
      </c>
      <c r="D30" s="98">
        <v>12.16</v>
      </c>
      <c r="E30" s="57"/>
    </row>
    <row r="31" spans="2:5" ht="15" customHeight="1">
      <c r="B31" s="55" t="s">
        <v>400</v>
      </c>
      <c r="C31" s="56" t="s">
        <v>17</v>
      </c>
      <c r="D31" s="98">
        <v>2.24</v>
      </c>
      <c r="E31" s="57"/>
    </row>
    <row r="32" spans="2:5" ht="15" customHeight="1">
      <c r="B32" s="55" t="s">
        <v>401</v>
      </c>
      <c r="C32" s="56" t="s">
        <v>17</v>
      </c>
      <c r="D32" s="98">
        <v>2.31</v>
      </c>
      <c r="E32" s="57"/>
    </row>
    <row r="33" spans="2:5" ht="15" customHeight="1">
      <c r="B33" s="55" t="s">
        <v>402</v>
      </c>
      <c r="C33" s="56" t="s">
        <v>17</v>
      </c>
      <c r="D33" s="98">
        <v>2.31</v>
      </c>
      <c r="E33" s="57"/>
    </row>
    <row r="34" spans="2:5" ht="15" customHeight="1">
      <c r="B34" s="55" t="s">
        <v>403</v>
      </c>
      <c r="C34" s="56" t="s">
        <v>17</v>
      </c>
      <c r="D34" s="98">
        <v>2.35</v>
      </c>
      <c r="E34" s="57"/>
    </row>
    <row r="35" spans="2:5" ht="15" customHeight="1">
      <c r="B35" s="55" t="s">
        <v>404</v>
      </c>
      <c r="C35" s="56" t="s">
        <v>17</v>
      </c>
      <c r="D35" s="98">
        <v>14.83</v>
      </c>
      <c r="E35" s="57"/>
    </row>
    <row r="36" spans="2:6" ht="15" customHeight="1">
      <c r="B36" s="55" t="s">
        <v>405</v>
      </c>
      <c r="C36" s="56" t="s">
        <v>17</v>
      </c>
      <c r="D36" s="98">
        <v>5.44</v>
      </c>
      <c r="E36" s="57" t="s">
        <v>442</v>
      </c>
      <c r="F36" s="61"/>
    </row>
    <row r="37" spans="2:6" ht="15" customHeight="1">
      <c r="B37" s="55" t="s">
        <v>406</v>
      </c>
      <c r="C37" s="56" t="s">
        <v>17</v>
      </c>
      <c r="D37" s="98">
        <v>12.87</v>
      </c>
      <c r="E37" s="57" t="s">
        <v>442</v>
      </c>
      <c r="F37" s="61"/>
    </row>
    <row r="38" spans="2:6" ht="15" customHeight="1">
      <c r="B38" s="55" t="s">
        <v>407</v>
      </c>
      <c r="C38" s="56" t="s">
        <v>17</v>
      </c>
      <c r="D38" s="98">
        <v>15.34</v>
      </c>
      <c r="E38" s="57" t="s">
        <v>442</v>
      </c>
      <c r="F38" s="61"/>
    </row>
    <row r="39" spans="2:6" ht="15" customHeight="1">
      <c r="B39" s="55" t="s">
        <v>408</v>
      </c>
      <c r="C39" s="56" t="s">
        <v>17</v>
      </c>
      <c r="D39" s="98">
        <v>7.18</v>
      </c>
      <c r="E39" s="57" t="s">
        <v>442</v>
      </c>
      <c r="F39" s="61"/>
    </row>
    <row r="40" spans="2:6" ht="15" customHeight="1">
      <c r="B40" s="55" t="s">
        <v>409</v>
      </c>
      <c r="C40" s="56" t="s">
        <v>17</v>
      </c>
      <c r="D40" s="98">
        <v>11.72</v>
      </c>
      <c r="E40" s="57" t="s">
        <v>442</v>
      </c>
      <c r="F40" s="61"/>
    </row>
    <row r="41" spans="2:6" ht="15" customHeight="1">
      <c r="B41" s="55" t="s">
        <v>410</v>
      </c>
      <c r="C41" s="56" t="s">
        <v>17</v>
      </c>
      <c r="D41" s="98">
        <v>16.39</v>
      </c>
      <c r="E41" s="57" t="s">
        <v>442</v>
      </c>
      <c r="F41" s="61"/>
    </row>
    <row r="42" spans="2:5" ht="15" customHeight="1">
      <c r="B42" s="55" t="s">
        <v>416</v>
      </c>
      <c r="C42" s="56" t="s">
        <v>417</v>
      </c>
      <c r="D42" s="98">
        <v>39.37</v>
      </c>
      <c r="E42" s="57" t="s">
        <v>442</v>
      </c>
    </row>
    <row r="43" spans="2:5" ht="15" customHeight="1">
      <c r="B43" s="55" t="s">
        <v>418</v>
      </c>
      <c r="C43" s="56" t="s">
        <v>46</v>
      </c>
      <c r="D43" s="98">
        <v>8.56</v>
      </c>
      <c r="E43" s="57" t="s">
        <v>442</v>
      </c>
    </row>
    <row r="44" spans="2:5" ht="15" customHeight="1">
      <c r="B44" s="55" t="s">
        <v>419</v>
      </c>
      <c r="C44" s="56" t="s">
        <v>46</v>
      </c>
      <c r="D44" s="98">
        <v>2.33</v>
      </c>
      <c r="E44" s="57" t="s">
        <v>442</v>
      </c>
    </row>
    <row r="45" spans="2:5" ht="15" customHeight="1">
      <c r="B45" s="55" t="s">
        <v>420</v>
      </c>
      <c r="C45" s="56" t="s">
        <v>46</v>
      </c>
      <c r="D45" s="98">
        <v>2.33</v>
      </c>
      <c r="E45" s="57" t="s">
        <v>442</v>
      </c>
    </row>
    <row r="46" spans="2:5" ht="15" customHeight="1">
      <c r="B46" s="55" t="s">
        <v>421</v>
      </c>
      <c r="C46" s="56" t="s">
        <v>50</v>
      </c>
      <c r="D46" s="98">
        <v>5.32</v>
      </c>
      <c r="E46" s="57" t="s">
        <v>442</v>
      </c>
    </row>
    <row r="47" spans="2:5" ht="15" customHeight="1">
      <c r="B47" s="55" t="s">
        <v>422</v>
      </c>
      <c r="C47" s="56" t="s">
        <v>50</v>
      </c>
      <c r="D47" s="98">
        <v>7.65</v>
      </c>
      <c r="E47" s="57" t="s">
        <v>442</v>
      </c>
    </row>
    <row r="48" spans="2:5" ht="15" customHeight="1">
      <c r="B48" s="55" t="s">
        <v>423</v>
      </c>
      <c r="C48" s="56" t="s">
        <v>50</v>
      </c>
      <c r="D48" s="98">
        <v>0.96</v>
      </c>
      <c r="E48" s="57" t="s">
        <v>442</v>
      </c>
    </row>
    <row r="49" spans="2:5" ht="15" customHeight="1">
      <c r="B49" s="55" t="s">
        <v>424</v>
      </c>
      <c r="C49" s="56" t="s">
        <v>50</v>
      </c>
      <c r="D49" s="98">
        <v>5.48</v>
      </c>
      <c r="E49" s="57" t="s">
        <v>442</v>
      </c>
    </row>
    <row r="50" spans="2:5" ht="15" customHeight="1">
      <c r="B50" s="55" t="s">
        <v>425</v>
      </c>
      <c r="C50" s="56" t="s">
        <v>50</v>
      </c>
      <c r="D50" s="98">
        <v>5.3</v>
      </c>
      <c r="E50" s="57" t="s">
        <v>442</v>
      </c>
    </row>
    <row r="51" spans="2:5" ht="15" customHeight="1">
      <c r="B51" s="55" t="s">
        <v>426</v>
      </c>
      <c r="C51" s="56" t="s">
        <v>50</v>
      </c>
      <c r="D51" s="98">
        <v>8.91</v>
      </c>
      <c r="E51" s="57" t="s">
        <v>442</v>
      </c>
    </row>
    <row r="52" spans="2:5" ht="15" customHeight="1">
      <c r="B52" s="55" t="s">
        <v>427</v>
      </c>
      <c r="C52" s="56" t="s">
        <v>50</v>
      </c>
      <c r="D52" s="98">
        <v>0.96</v>
      </c>
      <c r="E52" s="57" t="s">
        <v>442</v>
      </c>
    </row>
    <row r="53" spans="2:5" ht="15" customHeight="1">
      <c r="B53" s="55" t="s">
        <v>428</v>
      </c>
      <c r="C53" s="56" t="s">
        <v>415</v>
      </c>
      <c r="D53" s="98">
        <v>4</v>
      </c>
      <c r="E53" s="57"/>
    </row>
    <row r="54" spans="2:5" ht="15" customHeight="1">
      <c r="B54" s="55" t="s">
        <v>429</v>
      </c>
      <c r="C54" s="56" t="s">
        <v>415</v>
      </c>
      <c r="D54" s="98">
        <v>4</v>
      </c>
      <c r="E54" s="57"/>
    </row>
    <row r="55" spans="2:5" ht="15" customHeight="1">
      <c r="B55" s="55" t="s">
        <v>430</v>
      </c>
      <c r="C55" s="56" t="s">
        <v>17</v>
      </c>
      <c r="D55" s="98">
        <v>3.75</v>
      </c>
      <c r="E55" s="57"/>
    </row>
    <row r="56" spans="2:6" ht="15" customHeight="1">
      <c r="B56" s="55" t="s">
        <v>431</v>
      </c>
      <c r="C56" s="56" t="s">
        <v>17</v>
      </c>
      <c r="D56" s="98">
        <v>19.38</v>
      </c>
      <c r="E56" s="57"/>
      <c r="F56" s="61"/>
    </row>
    <row r="57" spans="2:5" ht="15" customHeight="1">
      <c r="B57" s="55" t="s">
        <v>432</v>
      </c>
      <c r="C57" s="56" t="s">
        <v>17</v>
      </c>
      <c r="D57" s="98">
        <v>30.58</v>
      </c>
      <c r="E57" s="57" t="s">
        <v>442</v>
      </c>
    </row>
    <row r="58" spans="2:6" ht="15" customHeight="1">
      <c r="B58" s="55" t="s">
        <v>433</v>
      </c>
      <c r="C58" s="56" t="s">
        <v>17</v>
      </c>
      <c r="D58" s="98">
        <v>20.47</v>
      </c>
      <c r="E58" s="57"/>
      <c r="F58" s="61"/>
    </row>
    <row r="59" spans="2:6" ht="15" customHeight="1">
      <c r="B59" s="55" t="s">
        <v>434</v>
      </c>
      <c r="C59" s="56" t="s">
        <v>17</v>
      </c>
      <c r="D59" s="98">
        <v>31.96</v>
      </c>
      <c r="E59" s="57"/>
      <c r="F59" s="61"/>
    </row>
    <row r="60" spans="2:5" ht="15" customHeight="1">
      <c r="B60" s="55" t="s">
        <v>435</v>
      </c>
      <c r="C60" s="56" t="s">
        <v>34</v>
      </c>
      <c r="D60" s="98">
        <v>43.03</v>
      </c>
      <c r="E60" s="57" t="s">
        <v>442</v>
      </c>
    </row>
    <row r="61" spans="2:5" ht="15" customHeight="1">
      <c r="B61" s="55" t="s">
        <v>436</v>
      </c>
      <c r="C61" s="56" t="s">
        <v>34</v>
      </c>
      <c r="D61" s="98">
        <v>17.9</v>
      </c>
      <c r="E61" s="57" t="s">
        <v>442</v>
      </c>
    </row>
    <row r="62" spans="2:5" ht="15" customHeight="1">
      <c r="B62" s="55" t="s">
        <v>437</v>
      </c>
      <c r="C62" s="56" t="s">
        <v>17</v>
      </c>
      <c r="D62" s="98">
        <v>21.35</v>
      </c>
      <c r="E62" s="57"/>
    </row>
    <row r="63" spans="2:6" ht="15" customHeight="1">
      <c r="B63" s="55" t="s">
        <v>438</v>
      </c>
      <c r="C63" s="56" t="s">
        <v>17</v>
      </c>
      <c r="D63" s="98">
        <v>12.97</v>
      </c>
      <c r="E63" s="57"/>
      <c r="F63" s="61"/>
    </row>
    <row r="64" spans="2:6" ht="15" customHeight="1">
      <c r="B64" s="55" t="s">
        <v>439</v>
      </c>
      <c r="C64" s="56" t="s">
        <v>17</v>
      </c>
      <c r="D64" s="98">
        <v>1.21</v>
      </c>
      <c r="E64" s="57"/>
      <c r="F64" s="61"/>
    </row>
    <row r="65" spans="2:5" ht="15" customHeight="1" thickBot="1">
      <c r="B65" s="58" t="s">
        <v>440</v>
      </c>
      <c r="C65" s="52" t="s">
        <v>15</v>
      </c>
      <c r="D65" s="99">
        <v>35.29</v>
      </c>
      <c r="E65" s="86" t="s">
        <v>442</v>
      </c>
    </row>
    <row r="66" spans="2:5" ht="13.8" thickBot="1">
      <c r="B66" s="6"/>
      <c r="C66" s="7"/>
      <c r="D66" s="136">
        <f>SUM(D4:D65)</f>
        <v>760.0000000000001</v>
      </c>
      <c r="E66" s="137">
        <f>SUMIF(E8:E65,"Ano",D8:D65)</f>
        <v>497.5299999999999</v>
      </c>
    </row>
    <row r="67" ht="12.75">
      <c r="D67" s="97"/>
    </row>
  </sheetData>
  <mergeCells count="1">
    <mergeCell ref="B2:E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713C8-E7D5-417F-AB03-B5B23C7F4BEB}">
  <dimension ref="B2:E62"/>
  <sheetViews>
    <sheetView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C16" sqref="C16"/>
    </sheetView>
  </sheetViews>
  <sheetFormatPr defaultColWidth="9.33203125" defaultRowHeight="12.75"/>
  <cols>
    <col min="1" max="1" width="3.16015625" style="0" customWidth="1"/>
    <col min="3" max="3" width="18" style="0" customWidth="1"/>
  </cols>
  <sheetData>
    <row r="1" ht="13.8" thickBot="1"/>
    <row r="2" spans="2:5" ht="22.2" customHeight="1">
      <c r="B2" s="171" t="s">
        <v>3</v>
      </c>
      <c r="C2" s="172"/>
      <c r="D2" s="172"/>
      <c r="E2" s="173"/>
    </row>
    <row r="3" spans="2:5" ht="18" customHeight="1" thickBot="1">
      <c r="B3" s="16" t="s">
        <v>468</v>
      </c>
      <c r="C3" s="11" t="s">
        <v>0</v>
      </c>
      <c r="D3" s="12" t="s">
        <v>1</v>
      </c>
      <c r="E3" s="133" t="s">
        <v>441</v>
      </c>
    </row>
    <row r="4" spans="2:5" ht="12.75">
      <c r="B4" s="2" t="s">
        <v>16</v>
      </c>
      <c r="C4" s="3" t="s">
        <v>17</v>
      </c>
      <c r="D4" s="102">
        <v>16.69</v>
      </c>
      <c r="E4" s="91" t="s">
        <v>442</v>
      </c>
    </row>
    <row r="5" spans="2:5" ht="12.75">
      <c r="B5" s="4" t="s">
        <v>18</v>
      </c>
      <c r="C5" s="5" t="s">
        <v>17</v>
      </c>
      <c r="D5" s="100">
        <v>16.45</v>
      </c>
      <c r="E5" s="91" t="s">
        <v>442</v>
      </c>
    </row>
    <row r="6" spans="2:5" ht="12.75">
      <c r="B6" s="4" t="s">
        <v>19</v>
      </c>
      <c r="C6" s="5" t="s">
        <v>17</v>
      </c>
      <c r="D6" s="100">
        <v>1.43</v>
      </c>
      <c r="E6" s="91" t="s">
        <v>442</v>
      </c>
    </row>
    <row r="7" spans="2:5" ht="12.75">
      <c r="B7" s="4" t="s">
        <v>20</v>
      </c>
      <c r="C7" s="5" t="s">
        <v>17</v>
      </c>
      <c r="D7" s="100">
        <v>54.62</v>
      </c>
      <c r="E7" s="91" t="s">
        <v>442</v>
      </c>
    </row>
    <row r="8" spans="2:5" ht="12.75">
      <c r="B8" s="4" t="s">
        <v>21</v>
      </c>
      <c r="C8" s="5" t="s">
        <v>17</v>
      </c>
      <c r="D8" s="100">
        <v>14.75</v>
      </c>
      <c r="E8" s="91" t="s">
        <v>442</v>
      </c>
    </row>
    <row r="9" spans="2:5" ht="12.75">
      <c r="B9" s="4" t="s">
        <v>22</v>
      </c>
      <c r="C9" s="5" t="s">
        <v>17</v>
      </c>
      <c r="D9" s="100">
        <v>19.02</v>
      </c>
      <c r="E9" s="91" t="s">
        <v>442</v>
      </c>
    </row>
    <row r="10" spans="2:5" ht="12.75">
      <c r="B10" s="4" t="s">
        <v>23</v>
      </c>
      <c r="C10" s="5" t="s">
        <v>17</v>
      </c>
      <c r="D10" s="100">
        <v>1.29</v>
      </c>
      <c r="E10" s="91" t="s">
        <v>442</v>
      </c>
    </row>
    <row r="11" spans="2:5" ht="12.75">
      <c r="B11" s="4" t="s">
        <v>24</v>
      </c>
      <c r="C11" s="5" t="s">
        <v>17</v>
      </c>
      <c r="D11" s="100">
        <v>16.83</v>
      </c>
      <c r="E11" s="91" t="s">
        <v>442</v>
      </c>
    </row>
    <row r="12" spans="2:5" ht="12.75">
      <c r="B12" s="4" t="s">
        <v>25</v>
      </c>
      <c r="C12" s="5" t="s">
        <v>2</v>
      </c>
      <c r="D12" s="100">
        <v>8.44</v>
      </c>
      <c r="E12" s="91" t="s">
        <v>442</v>
      </c>
    </row>
    <row r="13" spans="2:5" ht="12.75">
      <c r="B13" s="4" t="s">
        <v>26</v>
      </c>
      <c r="C13" s="5" t="s">
        <v>2</v>
      </c>
      <c r="D13" s="100">
        <v>0.96</v>
      </c>
      <c r="E13" s="91" t="s">
        <v>442</v>
      </c>
    </row>
    <row r="14" spans="2:5" ht="12.75">
      <c r="B14" s="4" t="s">
        <v>27</v>
      </c>
      <c r="C14" s="5" t="s">
        <v>2</v>
      </c>
      <c r="D14" s="100">
        <v>5.28</v>
      </c>
      <c r="E14" s="91" t="s">
        <v>442</v>
      </c>
    </row>
    <row r="15" spans="2:5" ht="12.75">
      <c r="B15" s="4" t="s">
        <v>28</v>
      </c>
      <c r="C15" s="5" t="s">
        <v>475</v>
      </c>
      <c r="D15" s="100">
        <v>4.73</v>
      </c>
      <c r="E15" s="91"/>
    </row>
    <row r="16" spans="2:5" ht="12.75">
      <c r="B16" s="4" t="s">
        <v>29</v>
      </c>
      <c r="C16" s="5" t="s">
        <v>2</v>
      </c>
      <c r="D16" s="100">
        <v>5.33</v>
      </c>
      <c r="E16" s="91" t="s">
        <v>442</v>
      </c>
    </row>
    <row r="17" spans="2:5" ht="12.75">
      <c r="B17" s="4" t="s">
        <v>30</v>
      </c>
      <c r="C17" s="5" t="s">
        <v>2</v>
      </c>
      <c r="D17" s="100">
        <v>2.16</v>
      </c>
      <c r="E17" s="91" t="s">
        <v>442</v>
      </c>
    </row>
    <row r="18" spans="2:5" ht="12.75">
      <c r="B18" s="4" t="s">
        <v>31</v>
      </c>
      <c r="C18" s="5" t="s">
        <v>2</v>
      </c>
      <c r="D18" s="100">
        <v>0.96</v>
      </c>
      <c r="E18" s="91" t="s">
        <v>442</v>
      </c>
    </row>
    <row r="19" spans="2:5" ht="12.75">
      <c r="B19" s="4" t="s">
        <v>32</v>
      </c>
      <c r="C19" s="5" t="s">
        <v>2</v>
      </c>
      <c r="D19" s="100">
        <v>5.84</v>
      </c>
      <c r="E19" s="91" t="s">
        <v>442</v>
      </c>
    </row>
    <row r="20" spans="2:5" ht="12.75">
      <c r="B20" s="4" t="s">
        <v>33</v>
      </c>
      <c r="C20" s="5" t="s">
        <v>34</v>
      </c>
      <c r="D20" s="100">
        <v>59.31</v>
      </c>
      <c r="E20" s="91" t="s">
        <v>442</v>
      </c>
    </row>
    <row r="21" spans="2:5" ht="12.75">
      <c r="B21" s="4" t="s">
        <v>35</v>
      </c>
      <c r="C21" s="5" t="s">
        <v>17</v>
      </c>
      <c r="D21" s="100">
        <v>35.75</v>
      </c>
      <c r="E21" s="91" t="s">
        <v>442</v>
      </c>
    </row>
    <row r="22" spans="2:5" ht="12.75">
      <c r="B22" s="4" t="s">
        <v>36</v>
      </c>
      <c r="C22" s="5" t="s">
        <v>17</v>
      </c>
      <c r="D22" s="100">
        <v>1.22</v>
      </c>
      <c r="E22" s="91" t="s">
        <v>442</v>
      </c>
    </row>
    <row r="23" spans="2:5" ht="12.75">
      <c r="B23" s="4" t="s">
        <v>37</v>
      </c>
      <c r="C23" s="5" t="s">
        <v>17</v>
      </c>
      <c r="D23" s="100">
        <v>17.27</v>
      </c>
      <c r="E23" s="91" t="s">
        <v>442</v>
      </c>
    </row>
    <row r="24" spans="2:5" ht="12.75">
      <c r="B24" s="4" t="s">
        <v>38</v>
      </c>
      <c r="C24" s="5" t="s">
        <v>17</v>
      </c>
      <c r="D24" s="100">
        <v>16.83</v>
      </c>
      <c r="E24" s="91" t="s">
        <v>442</v>
      </c>
    </row>
    <row r="25" spans="2:5" ht="12.75">
      <c r="B25" s="4" t="s">
        <v>39</v>
      </c>
      <c r="C25" s="5" t="s">
        <v>17</v>
      </c>
      <c r="D25" s="100">
        <v>19.07</v>
      </c>
      <c r="E25" s="91" t="s">
        <v>442</v>
      </c>
    </row>
    <row r="26" spans="2:5" ht="12.75">
      <c r="B26" s="4" t="s">
        <v>40</v>
      </c>
      <c r="C26" s="5" t="s">
        <v>17</v>
      </c>
      <c r="D26" s="100">
        <v>18.47</v>
      </c>
      <c r="E26" s="91" t="s">
        <v>442</v>
      </c>
    </row>
    <row r="27" spans="2:5" ht="12.75">
      <c r="B27" s="4" t="s">
        <v>41</v>
      </c>
      <c r="C27" s="5" t="s">
        <v>17</v>
      </c>
      <c r="D27" s="100">
        <v>17.52</v>
      </c>
      <c r="E27" s="91" t="s">
        <v>442</v>
      </c>
    </row>
    <row r="28" spans="2:5" ht="12.75">
      <c r="B28" s="4" t="s">
        <v>42</v>
      </c>
      <c r="C28" s="5" t="s">
        <v>17</v>
      </c>
      <c r="D28" s="100">
        <v>15.9</v>
      </c>
      <c r="E28" s="91" t="s">
        <v>442</v>
      </c>
    </row>
    <row r="29" spans="2:5" ht="12.75">
      <c r="B29" s="4" t="s">
        <v>43</v>
      </c>
      <c r="C29" s="5" t="s">
        <v>44</v>
      </c>
      <c r="D29" s="100">
        <v>46.35</v>
      </c>
      <c r="E29" s="91" t="s">
        <v>442</v>
      </c>
    </row>
    <row r="30" spans="2:5" ht="12.75">
      <c r="B30" s="4" t="s">
        <v>45</v>
      </c>
      <c r="C30" s="5" t="s">
        <v>46</v>
      </c>
      <c r="D30" s="100">
        <v>8.56</v>
      </c>
      <c r="E30" s="91"/>
    </row>
    <row r="31" spans="2:5" ht="12.75">
      <c r="B31" s="4" t="s">
        <v>47</v>
      </c>
      <c r="C31" s="5" t="s">
        <v>46</v>
      </c>
      <c r="D31" s="100">
        <v>2.33</v>
      </c>
      <c r="E31" s="91"/>
    </row>
    <row r="32" spans="2:5" ht="12.75">
      <c r="B32" s="4" t="s">
        <v>48</v>
      </c>
      <c r="C32" s="5" t="s">
        <v>46</v>
      </c>
      <c r="D32" s="100">
        <v>2.33</v>
      </c>
      <c r="E32" s="91"/>
    </row>
    <row r="33" spans="2:5" ht="12.75">
      <c r="B33" s="4" t="s">
        <v>49</v>
      </c>
      <c r="C33" s="5" t="s">
        <v>50</v>
      </c>
      <c r="D33" s="100">
        <v>5.32</v>
      </c>
      <c r="E33" s="91" t="s">
        <v>442</v>
      </c>
    </row>
    <row r="34" spans="2:5" ht="12.75">
      <c r="B34" s="4" t="s">
        <v>51</v>
      </c>
      <c r="C34" s="5" t="s">
        <v>50</v>
      </c>
      <c r="D34" s="100">
        <v>7.49</v>
      </c>
      <c r="E34" s="91" t="s">
        <v>442</v>
      </c>
    </row>
    <row r="35" spans="2:5" ht="12.75">
      <c r="B35" s="4" t="s">
        <v>52</v>
      </c>
      <c r="C35" s="5" t="s">
        <v>50</v>
      </c>
      <c r="D35" s="100">
        <v>0.96</v>
      </c>
      <c r="E35" s="91" t="s">
        <v>442</v>
      </c>
    </row>
    <row r="36" spans="2:5" ht="12.75">
      <c r="B36" s="4" t="s">
        <v>53</v>
      </c>
      <c r="C36" s="5" t="s">
        <v>50</v>
      </c>
      <c r="D36" s="100">
        <v>5.48</v>
      </c>
      <c r="E36" s="91" t="s">
        <v>442</v>
      </c>
    </row>
    <row r="37" spans="2:5" ht="12.75">
      <c r="B37" s="4" t="s">
        <v>54</v>
      </c>
      <c r="C37" s="5" t="s">
        <v>50</v>
      </c>
      <c r="D37" s="100">
        <v>5.3</v>
      </c>
      <c r="E37" s="91" t="s">
        <v>442</v>
      </c>
    </row>
    <row r="38" spans="2:5" ht="12.75">
      <c r="B38" s="4" t="s">
        <v>55</v>
      </c>
      <c r="C38" s="5" t="s">
        <v>50</v>
      </c>
      <c r="D38" s="100">
        <v>7.64</v>
      </c>
      <c r="E38" s="91" t="s">
        <v>442</v>
      </c>
    </row>
    <row r="39" spans="2:5" ht="12.75">
      <c r="B39" s="4" t="s">
        <v>56</v>
      </c>
      <c r="C39" s="5" t="s">
        <v>50</v>
      </c>
      <c r="D39" s="100">
        <v>0.96</v>
      </c>
      <c r="E39" s="91" t="s">
        <v>442</v>
      </c>
    </row>
    <row r="40" spans="2:5" ht="12.75">
      <c r="B40" s="4" t="s">
        <v>57</v>
      </c>
      <c r="C40" s="5" t="s">
        <v>17</v>
      </c>
      <c r="D40" s="100">
        <v>34.93</v>
      </c>
      <c r="E40" s="91" t="s">
        <v>442</v>
      </c>
    </row>
    <row r="41" spans="2:5" ht="12.75">
      <c r="B41" s="4" t="s">
        <v>58</v>
      </c>
      <c r="C41" s="5" t="s">
        <v>17</v>
      </c>
      <c r="D41" s="100">
        <v>38.91</v>
      </c>
      <c r="E41" s="91"/>
    </row>
    <row r="42" spans="2:5" ht="12.75">
      <c r="B42" s="4" t="s">
        <v>59</v>
      </c>
      <c r="C42" s="5" t="s">
        <v>17</v>
      </c>
      <c r="D42" s="100">
        <v>5.62</v>
      </c>
      <c r="E42" s="91"/>
    </row>
    <row r="43" spans="2:5" ht="12.75">
      <c r="B43" s="4" t="s">
        <v>60</v>
      </c>
      <c r="C43" s="5" t="s">
        <v>17</v>
      </c>
      <c r="D43" s="100">
        <v>24.35</v>
      </c>
      <c r="E43" s="91"/>
    </row>
    <row r="44" spans="2:5" ht="12.75">
      <c r="B44" s="4" t="s">
        <v>61</v>
      </c>
      <c r="C44" s="5" t="s">
        <v>17</v>
      </c>
      <c r="D44" s="100">
        <v>17.6</v>
      </c>
      <c r="E44" s="91"/>
    </row>
    <row r="45" spans="2:5" ht="12.75">
      <c r="B45" s="4" t="s">
        <v>62</v>
      </c>
      <c r="C45" s="5" t="s">
        <v>17</v>
      </c>
      <c r="D45" s="100">
        <v>13.31</v>
      </c>
      <c r="E45" s="91"/>
    </row>
    <row r="46" spans="2:5" ht="12.75">
      <c r="B46" s="4" t="s">
        <v>63</v>
      </c>
      <c r="C46" s="5" t="s">
        <v>17</v>
      </c>
      <c r="D46" s="100">
        <v>4.94</v>
      </c>
      <c r="E46" s="91"/>
    </row>
    <row r="47" spans="2:5" ht="12.75">
      <c r="B47" s="4" t="s">
        <v>64</v>
      </c>
      <c r="C47" s="5" t="s">
        <v>34</v>
      </c>
      <c r="D47" s="100">
        <v>31.49</v>
      </c>
      <c r="E47" s="91"/>
    </row>
    <row r="48" spans="2:5" ht="12.75">
      <c r="B48" s="4" t="s">
        <v>65</v>
      </c>
      <c r="C48" s="5" t="s">
        <v>34</v>
      </c>
      <c r="D48" s="100">
        <v>9.85</v>
      </c>
      <c r="E48" s="91"/>
    </row>
    <row r="49" spans="2:5" ht="12.75">
      <c r="B49" s="4" t="s">
        <v>66</v>
      </c>
      <c r="C49" s="5" t="s">
        <v>67</v>
      </c>
      <c r="D49" s="100">
        <v>4.4</v>
      </c>
      <c r="E49" s="91"/>
    </row>
    <row r="50" spans="2:5" ht="12.75">
      <c r="B50" s="4" t="s">
        <v>68</v>
      </c>
      <c r="C50" s="5" t="s">
        <v>17</v>
      </c>
      <c r="D50" s="100">
        <v>25.67</v>
      </c>
      <c r="E50" s="91" t="s">
        <v>442</v>
      </c>
    </row>
    <row r="51" spans="2:5" ht="12.75">
      <c r="B51" s="4" t="s">
        <v>69</v>
      </c>
      <c r="C51" s="5" t="s">
        <v>17</v>
      </c>
      <c r="D51" s="100">
        <v>3.73</v>
      </c>
      <c r="E51" s="91"/>
    </row>
    <row r="52" spans="2:5" ht="12.75">
      <c r="B52" s="4" t="s">
        <v>70</v>
      </c>
      <c r="C52" s="5" t="s">
        <v>17</v>
      </c>
      <c r="D52" s="100">
        <v>3.73</v>
      </c>
      <c r="E52" s="91"/>
    </row>
    <row r="53" spans="2:5" ht="12.75">
      <c r="B53" s="4" t="s">
        <v>71</v>
      </c>
      <c r="C53" s="5" t="s">
        <v>17</v>
      </c>
      <c r="D53" s="100">
        <v>10.7</v>
      </c>
      <c r="E53" s="91"/>
    </row>
    <row r="54" spans="2:5" ht="12.75">
      <c r="B54" s="4" t="s">
        <v>72</v>
      </c>
      <c r="C54" s="5" t="s">
        <v>17</v>
      </c>
      <c r="D54" s="100">
        <v>3.09</v>
      </c>
      <c r="E54" s="91"/>
    </row>
    <row r="55" spans="2:5" ht="12.75">
      <c r="B55" s="4" t="s">
        <v>73</v>
      </c>
      <c r="C55" s="5" t="s">
        <v>17</v>
      </c>
      <c r="D55" s="100">
        <v>3</v>
      </c>
      <c r="E55" s="91"/>
    </row>
    <row r="56" spans="2:5" ht="12.75">
      <c r="B56" s="4" t="s">
        <v>74</v>
      </c>
      <c r="C56" s="5" t="s">
        <v>17</v>
      </c>
      <c r="D56" s="100">
        <v>3.31</v>
      </c>
      <c r="E56" s="91"/>
    </row>
    <row r="57" spans="2:5" ht="12.75">
      <c r="B57" s="4" t="s">
        <v>75</v>
      </c>
      <c r="C57" s="5" t="s">
        <v>17</v>
      </c>
      <c r="D57" s="100">
        <v>14.72</v>
      </c>
      <c r="E57" s="91"/>
    </row>
    <row r="58" spans="2:5" ht="12.75">
      <c r="B58" s="4" t="s">
        <v>76</v>
      </c>
      <c r="C58" s="5" t="s">
        <v>17</v>
      </c>
      <c r="D58" s="100">
        <v>18.06</v>
      </c>
      <c r="E58" s="91"/>
    </row>
    <row r="59" spans="2:5" ht="12.75">
      <c r="B59" s="4" t="s">
        <v>77</v>
      </c>
      <c r="C59" s="5" t="s">
        <v>17</v>
      </c>
      <c r="D59" s="100">
        <v>18.56</v>
      </c>
      <c r="E59" s="91"/>
    </row>
    <row r="60" spans="2:5" ht="12.75">
      <c r="B60" s="4" t="s">
        <v>78</v>
      </c>
      <c r="C60" s="5" t="s">
        <v>79</v>
      </c>
      <c r="D60" s="100">
        <v>51.57</v>
      </c>
      <c r="E60" s="91" t="s">
        <v>442</v>
      </c>
    </row>
    <row r="61" spans="2:5" ht="12.75">
      <c r="B61" s="4" t="s">
        <v>80</v>
      </c>
      <c r="C61" s="5" t="s">
        <v>79</v>
      </c>
      <c r="D61" s="100">
        <v>34.4</v>
      </c>
      <c r="E61" s="91" t="s">
        <v>442</v>
      </c>
    </row>
    <row r="62" spans="2:5" s="105" customFormat="1" ht="12.6" thickBot="1">
      <c r="B62" s="103"/>
      <c r="C62" s="104" t="s">
        <v>457</v>
      </c>
      <c r="D62" s="138">
        <f>SUM(D4:D61)</f>
        <v>844.78</v>
      </c>
      <c r="E62" s="139">
        <f>SUMIF(E4:E61,"Ano",D4:D61)</f>
        <v>597.46</v>
      </c>
    </row>
  </sheetData>
  <mergeCells count="1">
    <mergeCell ref="B2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09407-21E7-49B2-85F9-722D20BDF2ED}">
  <dimension ref="B2:F56"/>
  <sheetViews>
    <sheetView workbookViewId="0" topLeftCell="A1">
      <pane xSplit="2" ySplit="3" topLeftCell="C10" activePane="bottomRight" state="frozen"/>
      <selection pane="topRight" activeCell="C1" sqref="C1"/>
      <selection pane="bottomLeft" activeCell="A4" sqref="A4"/>
      <selection pane="bottomRight" activeCell="C16" sqref="C16"/>
    </sheetView>
  </sheetViews>
  <sheetFormatPr defaultColWidth="9.33203125" defaultRowHeight="12.75"/>
  <cols>
    <col min="1" max="1" width="4.83203125" style="0" customWidth="1"/>
    <col min="3" max="3" width="23.83203125" style="0" customWidth="1"/>
    <col min="4" max="4" width="9.83203125" style="0" customWidth="1"/>
  </cols>
  <sheetData>
    <row r="1" ht="13.8" thickBot="1"/>
    <row r="2" spans="2:5" ht="13.2" customHeight="1">
      <c r="B2" s="171" t="s">
        <v>4</v>
      </c>
      <c r="C2" s="172"/>
      <c r="D2" s="172"/>
      <c r="E2" s="173"/>
    </row>
    <row r="3" spans="2:6" ht="16.2" customHeight="1" thickBot="1">
      <c r="B3" s="16" t="s">
        <v>468</v>
      </c>
      <c r="C3" s="11" t="s">
        <v>0</v>
      </c>
      <c r="D3" s="12" t="s">
        <v>1</v>
      </c>
      <c r="E3" s="134" t="s">
        <v>441</v>
      </c>
      <c r="F3" s="61"/>
    </row>
    <row r="4" spans="2:5" ht="12.75">
      <c r="B4" s="76" t="s">
        <v>81</v>
      </c>
      <c r="C4" s="77" t="s">
        <v>82</v>
      </c>
      <c r="D4" s="140">
        <v>18.11</v>
      </c>
      <c r="E4" s="94" t="s">
        <v>442</v>
      </c>
    </row>
    <row r="5" spans="2:5" ht="12.75">
      <c r="B5" s="78" t="s">
        <v>83</v>
      </c>
      <c r="C5" s="45" t="s">
        <v>82</v>
      </c>
      <c r="D5" s="141">
        <v>1.22</v>
      </c>
      <c r="E5" s="95" t="s">
        <v>442</v>
      </c>
    </row>
    <row r="6" spans="2:5" ht="12.75">
      <c r="B6" s="78" t="s">
        <v>84</v>
      </c>
      <c r="C6" s="45" t="s">
        <v>82</v>
      </c>
      <c r="D6" s="141">
        <v>16.37</v>
      </c>
      <c r="E6" s="95" t="s">
        <v>442</v>
      </c>
    </row>
    <row r="7" spans="2:5" ht="12.75">
      <c r="B7" s="78" t="s">
        <v>85</v>
      </c>
      <c r="C7" s="45" t="s">
        <v>82</v>
      </c>
      <c r="D7" s="141">
        <v>11.09</v>
      </c>
      <c r="E7" s="95" t="s">
        <v>442</v>
      </c>
    </row>
    <row r="8" spans="2:6" ht="12.75">
      <c r="B8" s="78" t="s">
        <v>86</v>
      </c>
      <c r="C8" s="45" t="s">
        <v>82</v>
      </c>
      <c r="D8" s="141">
        <v>16.83</v>
      </c>
      <c r="E8" s="95"/>
      <c r="F8" s="61"/>
    </row>
    <row r="9" spans="2:5" ht="12.75">
      <c r="B9" s="78" t="s">
        <v>87</v>
      </c>
      <c r="C9" s="45" t="s">
        <v>140</v>
      </c>
      <c r="D9" s="141">
        <v>19.07</v>
      </c>
      <c r="E9" s="95" t="s">
        <v>442</v>
      </c>
    </row>
    <row r="10" spans="2:5" ht="12.75">
      <c r="B10" s="78" t="s">
        <v>88</v>
      </c>
      <c r="C10" s="45" t="s">
        <v>82</v>
      </c>
      <c r="D10" s="141">
        <v>18.22</v>
      </c>
      <c r="E10" s="95" t="s">
        <v>442</v>
      </c>
    </row>
    <row r="11" spans="2:5" ht="12.75">
      <c r="B11" s="78" t="s">
        <v>89</v>
      </c>
      <c r="C11" s="45" t="s">
        <v>82</v>
      </c>
      <c r="D11" s="141">
        <v>16.78</v>
      </c>
      <c r="E11" s="95" t="s">
        <v>442</v>
      </c>
    </row>
    <row r="12" spans="2:5" ht="12.75">
      <c r="B12" s="78" t="s">
        <v>90</v>
      </c>
      <c r="C12" s="45" t="s">
        <v>82</v>
      </c>
      <c r="D12" s="141">
        <v>17.15</v>
      </c>
      <c r="E12" s="95" t="s">
        <v>442</v>
      </c>
    </row>
    <row r="13" spans="2:5" ht="12.75">
      <c r="B13" s="78" t="s">
        <v>91</v>
      </c>
      <c r="C13" s="45" t="s">
        <v>2</v>
      </c>
      <c r="D13" s="141">
        <v>8.44</v>
      </c>
      <c r="E13" s="95" t="s">
        <v>442</v>
      </c>
    </row>
    <row r="14" spans="2:5" ht="12.75">
      <c r="B14" s="78" t="s">
        <v>92</v>
      </c>
      <c r="C14" s="45" t="s">
        <v>2</v>
      </c>
      <c r="D14" s="141">
        <v>0.96</v>
      </c>
      <c r="E14" s="95" t="s">
        <v>442</v>
      </c>
    </row>
    <row r="15" spans="2:5" ht="12.75">
      <c r="B15" s="78" t="s">
        <v>93</v>
      </c>
      <c r="C15" s="45" t="s">
        <v>2</v>
      </c>
      <c r="D15" s="141">
        <v>5.28</v>
      </c>
      <c r="E15" s="95" t="s">
        <v>442</v>
      </c>
    </row>
    <row r="16" spans="2:5" ht="12.75">
      <c r="B16" s="78" t="s">
        <v>94</v>
      </c>
      <c r="C16" s="45" t="s">
        <v>475</v>
      </c>
      <c r="D16" s="141">
        <v>4.73</v>
      </c>
      <c r="E16" s="95"/>
    </row>
    <row r="17" spans="2:5" ht="12.75">
      <c r="B17" s="78" t="s">
        <v>95</v>
      </c>
      <c r="C17" s="45" t="s">
        <v>2</v>
      </c>
      <c r="D17" s="141">
        <v>5.33</v>
      </c>
      <c r="E17" s="95" t="s">
        <v>442</v>
      </c>
    </row>
    <row r="18" spans="2:5" ht="12.75">
      <c r="B18" s="78" t="s">
        <v>96</v>
      </c>
      <c r="C18" s="45" t="s">
        <v>2</v>
      </c>
      <c r="D18" s="141">
        <v>7</v>
      </c>
      <c r="E18" s="95" t="s">
        <v>442</v>
      </c>
    </row>
    <row r="19" spans="2:5" ht="12.75">
      <c r="B19" s="78" t="s">
        <v>97</v>
      </c>
      <c r="C19" s="45" t="s">
        <v>2</v>
      </c>
      <c r="D19" s="141">
        <v>0.96</v>
      </c>
      <c r="E19" s="95" t="s">
        <v>442</v>
      </c>
    </row>
    <row r="20" spans="2:5" ht="12.75">
      <c r="B20" s="78" t="s">
        <v>98</v>
      </c>
      <c r="C20" s="45" t="s">
        <v>2</v>
      </c>
      <c r="D20" s="141">
        <v>0.96</v>
      </c>
      <c r="E20" s="95" t="s">
        <v>442</v>
      </c>
    </row>
    <row r="21" spans="2:5" ht="12.75">
      <c r="B21" s="78" t="s">
        <v>99</v>
      </c>
      <c r="C21" s="45" t="s">
        <v>15</v>
      </c>
      <c r="D21" s="141">
        <v>50.39</v>
      </c>
      <c r="E21" s="95" t="s">
        <v>442</v>
      </c>
    </row>
    <row r="22" spans="2:5" ht="12.75">
      <c r="B22" s="78" t="s">
        <v>101</v>
      </c>
      <c r="C22" s="45" t="s">
        <v>102</v>
      </c>
      <c r="D22" s="141">
        <v>63.49</v>
      </c>
      <c r="E22" s="95" t="s">
        <v>442</v>
      </c>
    </row>
    <row r="23" spans="2:5" ht="12.75">
      <c r="B23" s="78" t="s">
        <v>103</v>
      </c>
      <c r="C23" s="45" t="s">
        <v>140</v>
      </c>
      <c r="D23" s="141">
        <v>37.03</v>
      </c>
      <c r="E23" s="95" t="s">
        <v>442</v>
      </c>
    </row>
    <row r="24" spans="2:5" ht="12.75">
      <c r="B24" s="78" t="s">
        <v>104</v>
      </c>
      <c r="C24" s="45" t="s">
        <v>82</v>
      </c>
      <c r="D24" s="141">
        <v>18.53</v>
      </c>
      <c r="E24" s="95" t="s">
        <v>442</v>
      </c>
    </row>
    <row r="25" spans="2:5" ht="12.75">
      <c r="B25" s="78" t="s">
        <v>105</v>
      </c>
      <c r="C25" s="45" t="s">
        <v>82</v>
      </c>
      <c r="D25" s="141">
        <v>19.07</v>
      </c>
      <c r="E25" s="95" t="s">
        <v>442</v>
      </c>
    </row>
    <row r="26" spans="2:5" ht="12.75">
      <c r="B26" s="78" t="s">
        <v>106</v>
      </c>
      <c r="C26" s="45" t="s">
        <v>140</v>
      </c>
      <c r="D26" s="141">
        <v>17.39</v>
      </c>
      <c r="E26" s="95" t="s">
        <v>442</v>
      </c>
    </row>
    <row r="27" spans="2:5" ht="12.75">
      <c r="B27" s="78" t="s">
        <v>107</v>
      </c>
      <c r="C27" s="45" t="s">
        <v>82</v>
      </c>
      <c r="D27" s="141">
        <v>17.23</v>
      </c>
      <c r="E27" s="95" t="s">
        <v>442</v>
      </c>
    </row>
    <row r="28" spans="2:5" ht="12.75">
      <c r="B28" s="78" t="s">
        <v>108</v>
      </c>
      <c r="C28" s="45" t="s">
        <v>82</v>
      </c>
      <c r="D28" s="141">
        <v>17.82</v>
      </c>
      <c r="E28" s="95" t="s">
        <v>442</v>
      </c>
    </row>
    <row r="29" spans="2:5" ht="12.75">
      <c r="B29" s="78" t="s">
        <v>109</v>
      </c>
      <c r="C29" s="45" t="s">
        <v>82</v>
      </c>
      <c r="D29" s="141">
        <v>16.2</v>
      </c>
      <c r="E29" s="95" t="s">
        <v>442</v>
      </c>
    </row>
    <row r="30" spans="2:5" ht="12.75">
      <c r="B30" s="78" t="s">
        <v>110</v>
      </c>
      <c r="C30" s="45" t="s">
        <v>100</v>
      </c>
      <c r="D30" s="141">
        <v>34.4</v>
      </c>
      <c r="E30" s="95" t="s">
        <v>442</v>
      </c>
    </row>
    <row r="31" spans="2:5" ht="12.75">
      <c r="B31" s="78" t="s">
        <v>111</v>
      </c>
      <c r="C31" s="45" t="s">
        <v>112</v>
      </c>
      <c r="D31" s="141">
        <v>46.6</v>
      </c>
      <c r="E31" s="95" t="s">
        <v>442</v>
      </c>
    </row>
    <row r="32" spans="2:5" ht="12.75">
      <c r="B32" s="78" t="s">
        <v>113</v>
      </c>
      <c r="C32" s="45" t="s">
        <v>114</v>
      </c>
      <c r="D32" s="141">
        <v>10.26</v>
      </c>
      <c r="E32" s="95"/>
    </row>
    <row r="33" spans="2:5" ht="12.75">
      <c r="B33" s="78" t="s">
        <v>115</v>
      </c>
      <c r="C33" s="45" t="s">
        <v>114</v>
      </c>
      <c r="D33" s="141">
        <v>2.33</v>
      </c>
      <c r="E33" s="95"/>
    </row>
    <row r="34" spans="2:5" ht="12.75">
      <c r="B34" s="78" t="s">
        <v>116</v>
      </c>
      <c r="C34" s="45" t="s">
        <v>114</v>
      </c>
      <c r="D34" s="141">
        <v>2.33</v>
      </c>
      <c r="E34" s="95"/>
    </row>
    <row r="35" spans="2:5" ht="12.75">
      <c r="B35" s="78" t="s">
        <v>117</v>
      </c>
      <c r="C35" s="45" t="s">
        <v>118</v>
      </c>
      <c r="D35" s="141">
        <v>5.32</v>
      </c>
      <c r="E35" s="95" t="s">
        <v>442</v>
      </c>
    </row>
    <row r="36" spans="2:5" ht="12.75">
      <c r="B36" s="78" t="s">
        <v>119</v>
      </c>
      <c r="C36" s="45" t="s">
        <v>118</v>
      </c>
      <c r="D36" s="141">
        <v>7.49</v>
      </c>
      <c r="E36" s="95" t="s">
        <v>442</v>
      </c>
    </row>
    <row r="37" spans="2:5" ht="12.75">
      <c r="B37" s="78" t="s">
        <v>120</v>
      </c>
      <c r="C37" s="45" t="s">
        <v>118</v>
      </c>
      <c r="D37" s="141">
        <v>0.96</v>
      </c>
      <c r="E37" s="95" t="s">
        <v>442</v>
      </c>
    </row>
    <row r="38" spans="2:5" ht="12.75">
      <c r="B38" s="78" t="s">
        <v>121</v>
      </c>
      <c r="C38" s="45" t="s">
        <v>118</v>
      </c>
      <c r="D38" s="141">
        <v>5.48</v>
      </c>
      <c r="E38" s="95" t="s">
        <v>442</v>
      </c>
    </row>
    <row r="39" spans="2:5" ht="12.75">
      <c r="B39" s="78" t="s">
        <v>122</v>
      </c>
      <c r="C39" s="45" t="s">
        <v>118</v>
      </c>
      <c r="D39" s="141">
        <v>5.3</v>
      </c>
      <c r="E39" s="95" t="s">
        <v>442</v>
      </c>
    </row>
    <row r="40" spans="2:5" ht="12.75">
      <c r="B40" s="78" t="s">
        <v>123</v>
      </c>
      <c r="C40" s="45" t="s">
        <v>118</v>
      </c>
      <c r="D40" s="141">
        <v>7.64</v>
      </c>
      <c r="E40" s="95" t="s">
        <v>442</v>
      </c>
    </row>
    <row r="41" spans="2:5" ht="12.75">
      <c r="B41" s="78" t="s">
        <v>124</v>
      </c>
      <c r="C41" s="45" t="s">
        <v>118</v>
      </c>
      <c r="D41" s="141">
        <v>0.96</v>
      </c>
      <c r="E41" s="95" t="s">
        <v>442</v>
      </c>
    </row>
    <row r="42" spans="2:5" ht="12.75">
      <c r="B42" s="78" t="s">
        <v>125</v>
      </c>
      <c r="C42" s="45" t="s">
        <v>82</v>
      </c>
      <c r="D42" s="141">
        <v>17.08</v>
      </c>
      <c r="E42" s="95" t="s">
        <v>442</v>
      </c>
    </row>
    <row r="43" spans="2:5" ht="12.75">
      <c r="B43" s="78" t="s">
        <v>126</v>
      </c>
      <c r="C43" s="45" t="s">
        <v>82</v>
      </c>
      <c r="D43" s="141">
        <v>16.83</v>
      </c>
      <c r="E43" s="95" t="s">
        <v>442</v>
      </c>
    </row>
    <row r="44" spans="2:5" ht="12.75">
      <c r="B44" s="78" t="s">
        <v>127</v>
      </c>
      <c r="C44" s="45" t="s">
        <v>140</v>
      </c>
      <c r="D44" s="141">
        <v>18.65</v>
      </c>
      <c r="E44" s="95" t="s">
        <v>442</v>
      </c>
    </row>
    <row r="45" spans="2:5" ht="12.75">
      <c r="B45" s="78" t="s">
        <v>128</v>
      </c>
      <c r="C45" s="45" t="s">
        <v>82</v>
      </c>
      <c r="D45" s="141">
        <v>18.75</v>
      </c>
      <c r="E45" s="95" t="s">
        <v>442</v>
      </c>
    </row>
    <row r="46" spans="2:5" ht="12.75">
      <c r="B46" s="78" t="s">
        <v>129</v>
      </c>
      <c r="C46" s="45" t="s">
        <v>82</v>
      </c>
      <c r="D46" s="141">
        <v>25.27</v>
      </c>
      <c r="E46" s="95" t="s">
        <v>442</v>
      </c>
    </row>
    <row r="47" spans="2:5" ht="12.75">
      <c r="B47" s="78" t="s">
        <v>130</v>
      </c>
      <c r="C47" s="45" t="s">
        <v>82</v>
      </c>
      <c r="D47" s="141">
        <v>41.03</v>
      </c>
      <c r="E47" s="95" t="s">
        <v>442</v>
      </c>
    </row>
    <row r="48" spans="2:5" ht="12.75">
      <c r="B48" s="78" t="s">
        <v>131</v>
      </c>
      <c r="C48" s="45" t="s">
        <v>82</v>
      </c>
      <c r="D48" s="141">
        <v>3.44</v>
      </c>
      <c r="E48" s="95" t="s">
        <v>442</v>
      </c>
    </row>
    <row r="49" spans="2:5" ht="12.75">
      <c r="B49" s="78" t="s">
        <v>132</v>
      </c>
      <c r="C49" s="45" t="s">
        <v>102</v>
      </c>
      <c r="D49" s="141">
        <v>40.13</v>
      </c>
      <c r="E49" s="95" t="s">
        <v>442</v>
      </c>
    </row>
    <row r="50" spans="2:5" ht="12.75">
      <c r="B50" s="78" t="s">
        <v>133</v>
      </c>
      <c r="C50" s="45" t="s">
        <v>134</v>
      </c>
      <c r="D50" s="141">
        <v>4.4</v>
      </c>
      <c r="E50" s="95"/>
    </row>
    <row r="51" spans="2:5" ht="12.75">
      <c r="B51" s="78" t="s">
        <v>135</v>
      </c>
      <c r="C51" s="45" t="s">
        <v>82</v>
      </c>
      <c r="D51" s="141">
        <v>18.44</v>
      </c>
      <c r="E51" s="95" t="s">
        <v>442</v>
      </c>
    </row>
    <row r="52" spans="2:5" ht="12.75">
      <c r="B52" s="78" t="s">
        <v>136</v>
      </c>
      <c r="C52" s="45" t="s">
        <v>82</v>
      </c>
      <c r="D52" s="141">
        <v>26.44</v>
      </c>
      <c r="E52" s="95" t="s">
        <v>442</v>
      </c>
    </row>
    <row r="53" spans="2:5" ht="12.75">
      <c r="B53" s="78" t="s">
        <v>137</v>
      </c>
      <c r="C53" s="45" t="s">
        <v>82</v>
      </c>
      <c r="D53" s="141">
        <v>9.46</v>
      </c>
      <c r="E53" s="95" t="s">
        <v>442</v>
      </c>
    </row>
    <row r="54" spans="2:5" ht="12.75">
      <c r="B54" s="78" t="s">
        <v>138</v>
      </c>
      <c r="C54" s="45" t="s">
        <v>82</v>
      </c>
      <c r="D54" s="141">
        <v>15.35</v>
      </c>
      <c r="E54" s="95" t="s">
        <v>442</v>
      </c>
    </row>
    <row r="55" spans="2:5" ht="13.8" thickBot="1">
      <c r="B55" s="79" t="s">
        <v>139</v>
      </c>
      <c r="C55" s="80" t="s">
        <v>82</v>
      </c>
      <c r="D55" s="142">
        <v>37.54</v>
      </c>
      <c r="E55" s="96" t="s">
        <v>442</v>
      </c>
    </row>
    <row r="56" spans="2:5" ht="13.8" thickBot="1">
      <c r="B56" s="81"/>
      <c r="C56" s="82"/>
      <c r="D56" s="143">
        <f>SUM(D4:D55)</f>
        <v>847.5300000000004</v>
      </c>
      <c r="E56" s="148">
        <f>SUMIF(E4:E55,"Ano",D4:D55)</f>
        <v>806.6500000000002</v>
      </c>
    </row>
  </sheetData>
  <mergeCells count="1">
    <mergeCell ref="B2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2A9767-F34C-493E-8063-D106C399CB90}">
  <dimension ref="B2:F68"/>
  <sheetViews>
    <sheetView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H16" sqref="H16"/>
    </sheetView>
  </sheetViews>
  <sheetFormatPr defaultColWidth="9.33203125" defaultRowHeight="12.75"/>
  <cols>
    <col min="1" max="1" width="4.66015625" style="0" customWidth="1"/>
    <col min="3" max="3" width="18.16015625" style="0" customWidth="1"/>
    <col min="4" max="4" width="10.16015625" style="0" customWidth="1"/>
  </cols>
  <sheetData>
    <row r="1" ht="13.8" thickBot="1"/>
    <row r="2" spans="2:5" ht="13.2" customHeight="1">
      <c r="B2" s="171" t="s">
        <v>12</v>
      </c>
      <c r="C2" s="172"/>
      <c r="D2" s="172"/>
      <c r="E2" s="173"/>
    </row>
    <row r="3" spans="2:6" ht="18" customHeight="1" thickBot="1">
      <c r="B3" s="16" t="s">
        <v>468</v>
      </c>
      <c r="C3" s="19" t="s">
        <v>204</v>
      </c>
      <c r="D3" s="18" t="s">
        <v>205</v>
      </c>
      <c r="E3" s="132" t="s">
        <v>441</v>
      </c>
      <c r="F3" s="61"/>
    </row>
    <row r="4" spans="2:5" ht="15" customHeight="1">
      <c r="B4" s="14" t="s">
        <v>141</v>
      </c>
      <c r="C4" s="15" t="s">
        <v>82</v>
      </c>
      <c r="D4" s="144">
        <v>16.73</v>
      </c>
      <c r="E4" s="92"/>
    </row>
    <row r="5" spans="2:5" ht="15" customHeight="1">
      <c r="B5" s="14" t="s">
        <v>142</v>
      </c>
      <c r="C5" s="15" t="s">
        <v>82</v>
      </c>
      <c r="D5" s="144">
        <v>17.4</v>
      </c>
      <c r="E5" s="92"/>
    </row>
    <row r="6" spans="2:5" ht="15" customHeight="1">
      <c r="B6" s="14" t="s">
        <v>143</v>
      </c>
      <c r="C6" s="15" t="s">
        <v>82</v>
      </c>
      <c r="D6" s="144">
        <v>9.04</v>
      </c>
      <c r="E6" s="92"/>
    </row>
    <row r="7" spans="2:5" ht="15" customHeight="1">
      <c r="B7" s="14" t="s">
        <v>144</v>
      </c>
      <c r="C7" s="15" t="s">
        <v>140</v>
      </c>
      <c r="D7" s="144">
        <v>26.88</v>
      </c>
      <c r="E7" s="92"/>
    </row>
    <row r="8" spans="2:5" ht="15" customHeight="1">
      <c r="B8" s="14" t="s">
        <v>145</v>
      </c>
      <c r="C8" s="15" t="s">
        <v>82</v>
      </c>
      <c r="D8" s="144">
        <v>9.29</v>
      </c>
      <c r="E8" s="92" t="s">
        <v>442</v>
      </c>
    </row>
    <row r="9" spans="2:5" ht="15" customHeight="1">
      <c r="B9" s="14" t="s">
        <v>146</v>
      </c>
      <c r="C9" s="15" t="s">
        <v>82</v>
      </c>
      <c r="D9" s="144">
        <v>7.43</v>
      </c>
      <c r="E9" s="92" t="s">
        <v>442</v>
      </c>
    </row>
    <row r="10" spans="2:5" ht="15" customHeight="1">
      <c r="B10" s="14" t="s">
        <v>147</v>
      </c>
      <c r="C10" s="15" t="s">
        <v>82</v>
      </c>
      <c r="D10" s="144">
        <v>18.55</v>
      </c>
      <c r="E10" s="92" t="s">
        <v>442</v>
      </c>
    </row>
    <row r="11" spans="2:5" ht="15" customHeight="1">
      <c r="B11" s="14" t="s">
        <v>148</v>
      </c>
      <c r="C11" s="15" t="s">
        <v>82</v>
      </c>
      <c r="D11" s="144">
        <v>16.79</v>
      </c>
      <c r="E11" s="92" t="s">
        <v>442</v>
      </c>
    </row>
    <row r="12" spans="2:5" ht="15" customHeight="1">
      <c r="B12" s="14" t="s">
        <v>149</v>
      </c>
      <c r="C12" s="15" t="s">
        <v>140</v>
      </c>
      <c r="D12" s="144">
        <v>17.23</v>
      </c>
      <c r="E12" s="92" t="s">
        <v>442</v>
      </c>
    </row>
    <row r="13" spans="2:5" ht="15" customHeight="1">
      <c r="B13" s="14" t="s">
        <v>150</v>
      </c>
      <c r="C13" s="15" t="s">
        <v>2</v>
      </c>
      <c r="D13" s="144">
        <v>9.59</v>
      </c>
      <c r="E13" s="92" t="s">
        <v>442</v>
      </c>
    </row>
    <row r="14" spans="2:5" ht="15" customHeight="1">
      <c r="B14" s="14" t="s">
        <v>151</v>
      </c>
      <c r="C14" s="15" t="s">
        <v>2</v>
      </c>
      <c r="D14" s="144">
        <v>0.96</v>
      </c>
      <c r="E14" s="92" t="s">
        <v>442</v>
      </c>
    </row>
    <row r="15" spans="2:5" ht="15" customHeight="1">
      <c r="B15" s="14" t="s">
        <v>152</v>
      </c>
      <c r="C15" s="15" t="s">
        <v>2</v>
      </c>
      <c r="D15" s="144">
        <v>5.28</v>
      </c>
      <c r="E15" s="92" t="s">
        <v>442</v>
      </c>
    </row>
    <row r="16" spans="2:5" ht="15" customHeight="1">
      <c r="B16" s="14" t="s">
        <v>153</v>
      </c>
      <c r="C16" s="15" t="s">
        <v>475</v>
      </c>
      <c r="D16" s="144">
        <v>4.73</v>
      </c>
      <c r="E16" s="92"/>
    </row>
    <row r="17" spans="2:5" ht="15" customHeight="1">
      <c r="B17" s="14" t="s">
        <v>154</v>
      </c>
      <c r="C17" s="15" t="s">
        <v>2</v>
      </c>
      <c r="D17" s="144">
        <v>5.33</v>
      </c>
      <c r="E17" s="92" t="s">
        <v>442</v>
      </c>
    </row>
    <row r="18" spans="2:5" ht="15" customHeight="1">
      <c r="B18" s="14" t="s">
        <v>155</v>
      </c>
      <c r="C18" s="15" t="s">
        <v>2</v>
      </c>
      <c r="D18" s="144">
        <v>7</v>
      </c>
      <c r="E18" s="92" t="s">
        <v>442</v>
      </c>
    </row>
    <row r="19" spans="2:5" ht="15" customHeight="1">
      <c r="B19" s="14" t="s">
        <v>156</v>
      </c>
      <c r="C19" s="15" t="s">
        <v>2</v>
      </c>
      <c r="D19" s="144">
        <v>0.96</v>
      </c>
      <c r="E19" s="92" t="s">
        <v>442</v>
      </c>
    </row>
    <row r="20" spans="2:5" ht="15" customHeight="1">
      <c r="B20" s="14" t="s">
        <v>157</v>
      </c>
      <c r="C20" s="15" t="s">
        <v>2</v>
      </c>
      <c r="D20" s="144">
        <v>0.96</v>
      </c>
      <c r="E20" s="92" t="s">
        <v>442</v>
      </c>
    </row>
    <row r="21" spans="2:5" ht="15" customHeight="1">
      <c r="B21" s="14" t="s">
        <v>158</v>
      </c>
      <c r="C21" s="15" t="s">
        <v>15</v>
      </c>
      <c r="D21" s="144">
        <v>50.01</v>
      </c>
      <c r="E21" s="92" t="s">
        <v>442</v>
      </c>
    </row>
    <row r="22" spans="2:5" ht="15" customHeight="1">
      <c r="B22" s="14" t="s">
        <v>159</v>
      </c>
      <c r="C22" s="15" t="s">
        <v>102</v>
      </c>
      <c r="D22" s="144">
        <v>59.73</v>
      </c>
      <c r="E22" s="92" t="s">
        <v>442</v>
      </c>
    </row>
    <row r="23" spans="2:5" ht="15" customHeight="1">
      <c r="B23" s="14" t="s">
        <v>160</v>
      </c>
      <c r="C23" s="15" t="s">
        <v>82</v>
      </c>
      <c r="D23" s="144">
        <v>1.85</v>
      </c>
      <c r="E23" s="92" t="s">
        <v>442</v>
      </c>
    </row>
    <row r="24" spans="2:5" ht="15" customHeight="1">
      <c r="B24" s="14" t="s">
        <v>161</v>
      </c>
      <c r="C24" s="15" t="s">
        <v>82</v>
      </c>
      <c r="D24" s="144">
        <v>1.43</v>
      </c>
      <c r="E24" s="92" t="s">
        <v>442</v>
      </c>
    </row>
    <row r="25" spans="2:5" ht="15" customHeight="1">
      <c r="B25" s="14" t="s">
        <v>162</v>
      </c>
      <c r="C25" s="15" t="s">
        <v>82</v>
      </c>
      <c r="D25" s="144">
        <v>2.73</v>
      </c>
      <c r="E25" s="92" t="s">
        <v>442</v>
      </c>
    </row>
    <row r="26" spans="2:5" ht="15" customHeight="1">
      <c r="B26" s="14" t="s">
        <v>163</v>
      </c>
      <c r="C26" s="15" t="s">
        <v>82</v>
      </c>
      <c r="D26" s="144">
        <v>12.12</v>
      </c>
      <c r="E26" s="92"/>
    </row>
    <row r="27" spans="2:5" ht="15" customHeight="1">
      <c r="B27" s="14" t="s">
        <v>164</v>
      </c>
      <c r="C27" s="15" t="s">
        <v>82</v>
      </c>
      <c r="D27" s="144">
        <v>18.01</v>
      </c>
      <c r="E27" s="92" t="s">
        <v>442</v>
      </c>
    </row>
    <row r="28" spans="2:5" ht="15" customHeight="1">
      <c r="B28" s="14" t="s">
        <v>165</v>
      </c>
      <c r="C28" s="15" t="s">
        <v>82</v>
      </c>
      <c r="D28" s="144">
        <v>17.02</v>
      </c>
      <c r="E28" s="92" t="s">
        <v>442</v>
      </c>
    </row>
    <row r="29" spans="2:5" ht="15" customHeight="1">
      <c r="B29" s="14" t="s">
        <v>166</v>
      </c>
      <c r="C29" s="15" t="s">
        <v>82</v>
      </c>
      <c r="D29" s="144">
        <v>18.75</v>
      </c>
      <c r="E29" s="92" t="s">
        <v>442</v>
      </c>
    </row>
    <row r="30" spans="2:5" ht="15" customHeight="1">
      <c r="B30" s="14" t="s">
        <v>167</v>
      </c>
      <c r="C30" s="15" t="s">
        <v>82</v>
      </c>
      <c r="D30" s="144">
        <v>16.59</v>
      </c>
      <c r="E30" s="92" t="s">
        <v>442</v>
      </c>
    </row>
    <row r="31" spans="2:5" ht="15" customHeight="1">
      <c r="B31" s="14" t="s">
        <v>168</v>
      </c>
      <c r="C31" s="15" t="s">
        <v>140</v>
      </c>
      <c r="D31" s="144">
        <v>16.83</v>
      </c>
      <c r="E31" s="92" t="s">
        <v>442</v>
      </c>
    </row>
    <row r="32" spans="2:5" ht="15" customHeight="1">
      <c r="B32" s="14" t="s">
        <v>169</v>
      </c>
      <c r="C32" s="15" t="s">
        <v>82</v>
      </c>
      <c r="D32" s="144">
        <v>17.12</v>
      </c>
      <c r="E32" s="92" t="s">
        <v>442</v>
      </c>
    </row>
    <row r="33" spans="2:5" ht="15" customHeight="1">
      <c r="B33" s="14" t="s">
        <v>170</v>
      </c>
      <c r="C33" s="15" t="s">
        <v>82</v>
      </c>
      <c r="D33" s="144">
        <v>16.6</v>
      </c>
      <c r="E33" s="92"/>
    </row>
    <row r="34" spans="2:5" ht="15" customHeight="1">
      <c r="B34" s="14" t="s">
        <v>171</v>
      </c>
      <c r="C34" s="15" t="s">
        <v>15</v>
      </c>
      <c r="D34" s="144">
        <v>34.4</v>
      </c>
      <c r="E34" s="92" t="s">
        <v>442</v>
      </c>
    </row>
    <row r="35" spans="2:5" ht="15" customHeight="1">
      <c r="B35" s="14" t="s">
        <v>172</v>
      </c>
      <c r="C35" s="15" t="s">
        <v>112</v>
      </c>
      <c r="D35" s="144">
        <v>46.6</v>
      </c>
      <c r="E35" s="92" t="s">
        <v>442</v>
      </c>
    </row>
    <row r="36" spans="2:5" ht="15" customHeight="1">
      <c r="B36" s="14" t="s">
        <v>173</v>
      </c>
      <c r="C36" s="15" t="s">
        <v>114</v>
      </c>
      <c r="D36" s="144">
        <v>8.56</v>
      </c>
      <c r="E36" s="92"/>
    </row>
    <row r="37" spans="2:5" ht="15" customHeight="1">
      <c r="B37" s="14" t="s">
        <v>174</v>
      </c>
      <c r="C37" s="15" t="s">
        <v>114</v>
      </c>
      <c r="D37" s="144">
        <v>2.33</v>
      </c>
      <c r="E37" s="92"/>
    </row>
    <row r="38" spans="2:5" ht="15" customHeight="1">
      <c r="B38" s="14" t="s">
        <v>175</v>
      </c>
      <c r="C38" s="15" t="s">
        <v>114</v>
      </c>
      <c r="D38" s="144">
        <v>2.33</v>
      </c>
      <c r="E38" s="92"/>
    </row>
    <row r="39" spans="2:5" ht="15" customHeight="1">
      <c r="B39" s="14" t="s">
        <v>176</v>
      </c>
      <c r="C39" s="15" t="s">
        <v>118</v>
      </c>
      <c r="D39" s="144">
        <v>5.32</v>
      </c>
      <c r="E39" s="92" t="s">
        <v>442</v>
      </c>
    </row>
    <row r="40" spans="2:5" ht="15" customHeight="1">
      <c r="B40" s="14" t="s">
        <v>177</v>
      </c>
      <c r="C40" s="15" t="s">
        <v>118</v>
      </c>
      <c r="D40" s="144">
        <v>7.49</v>
      </c>
      <c r="E40" s="92" t="s">
        <v>442</v>
      </c>
    </row>
    <row r="41" spans="2:5" ht="15" customHeight="1">
      <c r="B41" s="14" t="s">
        <v>178</v>
      </c>
      <c r="C41" s="15" t="s">
        <v>118</v>
      </c>
      <c r="D41" s="144">
        <v>0.96</v>
      </c>
      <c r="E41" s="92" t="s">
        <v>442</v>
      </c>
    </row>
    <row r="42" spans="2:5" ht="15" customHeight="1">
      <c r="B42" s="14" t="s">
        <v>179</v>
      </c>
      <c r="C42" s="15" t="s">
        <v>118</v>
      </c>
      <c r="D42" s="144">
        <v>5.48</v>
      </c>
      <c r="E42" s="92" t="s">
        <v>442</v>
      </c>
    </row>
    <row r="43" spans="2:5" ht="15" customHeight="1">
      <c r="B43" s="14" t="s">
        <v>180</v>
      </c>
      <c r="C43" s="15" t="s">
        <v>118</v>
      </c>
      <c r="D43" s="144">
        <v>5.3</v>
      </c>
      <c r="E43" s="92" t="s">
        <v>442</v>
      </c>
    </row>
    <row r="44" spans="2:5" ht="15" customHeight="1">
      <c r="B44" s="14" t="s">
        <v>181</v>
      </c>
      <c r="C44" s="15" t="s">
        <v>118</v>
      </c>
      <c r="D44" s="144">
        <v>7.64</v>
      </c>
      <c r="E44" s="92" t="s">
        <v>442</v>
      </c>
    </row>
    <row r="45" spans="2:5" ht="15" customHeight="1">
      <c r="B45" s="14" t="s">
        <v>182</v>
      </c>
      <c r="C45" s="15" t="s">
        <v>118</v>
      </c>
      <c r="D45" s="144">
        <v>0.96</v>
      </c>
      <c r="E45" s="92" t="s">
        <v>442</v>
      </c>
    </row>
    <row r="46" spans="2:5" ht="15" customHeight="1">
      <c r="B46" s="14" t="s">
        <v>183</v>
      </c>
      <c r="C46" s="15" t="s">
        <v>82</v>
      </c>
      <c r="D46" s="144">
        <v>16.88</v>
      </c>
      <c r="E46" s="92" t="s">
        <v>442</v>
      </c>
    </row>
    <row r="47" spans="2:5" ht="15" customHeight="1">
      <c r="B47" s="14" t="s">
        <v>184</v>
      </c>
      <c r="C47" s="15" t="s">
        <v>82</v>
      </c>
      <c r="D47" s="144">
        <v>16.68</v>
      </c>
      <c r="E47" s="92" t="s">
        <v>442</v>
      </c>
    </row>
    <row r="48" spans="2:5" ht="15" customHeight="1">
      <c r="B48" s="14" t="s">
        <v>185</v>
      </c>
      <c r="C48" s="15" t="s">
        <v>82</v>
      </c>
      <c r="D48" s="144">
        <v>17.76</v>
      </c>
      <c r="E48" s="92" t="s">
        <v>442</v>
      </c>
    </row>
    <row r="49" spans="2:5" ht="15" customHeight="1">
      <c r="B49" s="14" t="s">
        <v>186</v>
      </c>
      <c r="C49" s="15" t="s">
        <v>82</v>
      </c>
      <c r="D49" s="144">
        <v>7.61</v>
      </c>
      <c r="E49" s="92" t="s">
        <v>442</v>
      </c>
    </row>
    <row r="50" spans="2:5" ht="15" customHeight="1">
      <c r="B50" s="14" t="s">
        <v>187</v>
      </c>
      <c r="C50" s="15" t="s">
        <v>140</v>
      </c>
      <c r="D50" s="144">
        <v>17.57</v>
      </c>
      <c r="E50" s="92" t="s">
        <v>442</v>
      </c>
    </row>
    <row r="51" spans="2:5" ht="15" customHeight="1">
      <c r="B51" s="14" t="s">
        <v>188</v>
      </c>
      <c r="C51" s="15" t="s">
        <v>82</v>
      </c>
      <c r="D51" s="144">
        <v>19.27</v>
      </c>
      <c r="E51" s="92" t="s">
        <v>442</v>
      </c>
    </row>
    <row r="52" spans="2:5" ht="15" customHeight="1">
      <c r="B52" s="14" t="s">
        <v>189</v>
      </c>
      <c r="C52" s="15" t="s">
        <v>82</v>
      </c>
      <c r="D52" s="144">
        <v>2.26</v>
      </c>
      <c r="E52" s="92" t="s">
        <v>442</v>
      </c>
    </row>
    <row r="53" spans="2:5" ht="15" customHeight="1">
      <c r="B53" s="14" t="s">
        <v>190</v>
      </c>
      <c r="C53" s="15" t="s">
        <v>82</v>
      </c>
      <c r="D53" s="144">
        <v>1.71</v>
      </c>
      <c r="E53" s="92" t="s">
        <v>442</v>
      </c>
    </row>
    <row r="54" spans="2:5" ht="15" customHeight="1">
      <c r="B54" s="54" t="s">
        <v>414</v>
      </c>
      <c r="C54" s="15" t="s">
        <v>82</v>
      </c>
      <c r="D54" s="144">
        <v>2.68</v>
      </c>
      <c r="E54" s="92" t="s">
        <v>442</v>
      </c>
    </row>
    <row r="55" spans="2:5" ht="15" customHeight="1">
      <c r="B55" s="14" t="s">
        <v>191</v>
      </c>
      <c r="C55" s="15" t="s">
        <v>82</v>
      </c>
      <c r="D55" s="144">
        <v>26.56</v>
      </c>
      <c r="E55" s="92" t="s">
        <v>442</v>
      </c>
    </row>
    <row r="56" spans="2:5" ht="15" customHeight="1">
      <c r="B56" s="14" t="s">
        <v>192</v>
      </c>
      <c r="C56" s="15" t="s">
        <v>102</v>
      </c>
      <c r="D56" s="144">
        <v>24.35</v>
      </c>
      <c r="E56" s="92" t="s">
        <v>442</v>
      </c>
    </row>
    <row r="57" spans="2:5" ht="15" customHeight="1">
      <c r="B57" s="14" t="s">
        <v>193</v>
      </c>
      <c r="C57" s="15" t="s">
        <v>102</v>
      </c>
      <c r="D57" s="144">
        <v>7.5</v>
      </c>
      <c r="E57" s="92" t="s">
        <v>442</v>
      </c>
    </row>
    <row r="58" spans="2:6" ht="15" customHeight="1">
      <c r="B58" s="14" t="s">
        <v>194</v>
      </c>
      <c r="C58" s="15" t="s">
        <v>102</v>
      </c>
      <c r="D58" s="144">
        <v>17.25</v>
      </c>
      <c r="E58" s="92" t="s">
        <v>442</v>
      </c>
      <c r="F58" s="61"/>
    </row>
    <row r="59" spans="2:5" ht="15" customHeight="1">
      <c r="B59" s="14" t="s">
        <v>195</v>
      </c>
      <c r="C59" s="15" t="s">
        <v>206</v>
      </c>
      <c r="D59" s="144">
        <v>4.4</v>
      </c>
      <c r="E59" s="92"/>
    </row>
    <row r="60" spans="2:5" ht="15" customHeight="1">
      <c r="B60" s="14" t="s">
        <v>196</v>
      </c>
      <c r="C60" s="15" t="s">
        <v>82</v>
      </c>
      <c r="D60" s="144">
        <v>18.44</v>
      </c>
      <c r="E60" s="92" t="s">
        <v>442</v>
      </c>
    </row>
    <row r="61" spans="2:5" ht="15" customHeight="1">
      <c r="B61" s="14" t="s">
        <v>197</v>
      </c>
      <c r="C61" s="15" t="s">
        <v>140</v>
      </c>
      <c r="D61" s="144">
        <v>16.44</v>
      </c>
      <c r="E61" s="92" t="s">
        <v>442</v>
      </c>
    </row>
    <row r="62" spans="2:5" ht="15" customHeight="1">
      <c r="B62" s="14" t="s">
        <v>198</v>
      </c>
      <c r="C62" s="15" t="s">
        <v>140</v>
      </c>
      <c r="D62" s="144">
        <v>18.38</v>
      </c>
      <c r="E62" s="92" t="s">
        <v>442</v>
      </c>
    </row>
    <row r="63" spans="2:5" ht="15" customHeight="1">
      <c r="B63" s="14" t="s">
        <v>199</v>
      </c>
      <c r="C63" s="15" t="s">
        <v>82</v>
      </c>
      <c r="D63" s="144">
        <v>19.82</v>
      </c>
      <c r="E63" s="92" t="s">
        <v>442</v>
      </c>
    </row>
    <row r="64" spans="2:5" ht="15" customHeight="1">
      <c r="B64" s="14" t="s">
        <v>200</v>
      </c>
      <c r="C64" s="15" t="s">
        <v>82</v>
      </c>
      <c r="D64" s="144">
        <v>3</v>
      </c>
      <c r="E64" s="92" t="s">
        <v>442</v>
      </c>
    </row>
    <row r="65" spans="2:5" ht="15" customHeight="1">
      <c r="B65" s="14" t="s">
        <v>201</v>
      </c>
      <c r="C65" s="15" t="s">
        <v>82</v>
      </c>
      <c r="D65" s="144">
        <v>1.7</v>
      </c>
      <c r="E65" s="92" t="s">
        <v>442</v>
      </c>
    </row>
    <row r="66" spans="2:5" ht="15" customHeight="1">
      <c r="B66" s="14" t="s">
        <v>202</v>
      </c>
      <c r="C66" s="15" t="s">
        <v>82</v>
      </c>
      <c r="D66" s="144">
        <v>2.34</v>
      </c>
      <c r="E66" s="92" t="s">
        <v>442</v>
      </c>
    </row>
    <row r="67" spans="2:5" ht="15" customHeight="1" thickBot="1">
      <c r="B67" s="64" t="s">
        <v>203</v>
      </c>
      <c r="C67" s="65" t="s">
        <v>82</v>
      </c>
      <c r="D67" s="145">
        <v>26.44</v>
      </c>
      <c r="E67" s="93" t="s">
        <v>442</v>
      </c>
    </row>
    <row r="68" spans="2:5" ht="13.8" thickBot="1">
      <c r="B68" s="66"/>
      <c r="C68" s="67"/>
      <c r="D68" s="146">
        <f>SUM(D4:D67)</f>
        <v>839.3500000000004</v>
      </c>
      <c r="E68" s="147">
        <f>SUMIF(E4:E67,"Ano",D4:D67)</f>
        <v>718.2300000000001</v>
      </c>
    </row>
  </sheetData>
  <mergeCells count="1">
    <mergeCell ref="B2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4D09B-17A2-43E8-BDC1-10F75C4167AA}">
  <dimension ref="B2:F49"/>
  <sheetViews>
    <sheetView workbookViewId="0" topLeftCell="A1">
      <pane xSplit="2" ySplit="3" topLeftCell="C7" activePane="bottomRight" state="frozen"/>
      <selection pane="topRight" activeCell="C1" sqref="C1"/>
      <selection pane="bottomLeft" activeCell="A4" sqref="A4"/>
      <selection pane="bottomRight" activeCell="G21" sqref="G21"/>
    </sheetView>
  </sheetViews>
  <sheetFormatPr defaultColWidth="9.33203125" defaultRowHeight="12.75"/>
  <cols>
    <col min="1" max="1" width="5.83203125" style="0" customWidth="1"/>
    <col min="3" max="3" width="19.83203125" style="0" customWidth="1"/>
  </cols>
  <sheetData>
    <row r="1" ht="13.8" thickBot="1"/>
    <row r="2" spans="2:5" ht="13.2" customHeight="1">
      <c r="B2" s="174" t="s">
        <v>13</v>
      </c>
      <c r="C2" s="175"/>
      <c r="D2" s="175"/>
      <c r="E2" s="176"/>
    </row>
    <row r="3" spans="2:6" ht="21" thickBot="1">
      <c r="B3" s="16" t="s">
        <v>468</v>
      </c>
      <c r="C3" s="22" t="s">
        <v>204</v>
      </c>
      <c r="D3" s="22" t="s">
        <v>205</v>
      </c>
      <c r="E3" s="132" t="s">
        <v>441</v>
      </c>
      <c r="F3" s="61"/>
    </row>
    <row r="4" spans="2:5" ht="15" customHeight="1">
      <c r="B4" s="2" t="s">
        <v>207</v>
      </c>
      <c r="C4" s="3" t="s">
        <v>82</v>
      </c>
      <c r="D4" s="102">
        <v>24.75</v>
      </c>
      <c r="E4" s="90" t="s">
        <v>442</v>
      </c>
    </row>
    <row r="5" spans="2:5" ht="15" customHeight="1">
      <c r="B5" s="4" t="s">
        <v>208</v>
      </c>
      <c r="C5" s="5" t="s">
        <v>82</v>
      </c>
      <c r="D5" s="100">
        <v>30.81</v>
      </c>
      <c r="E5" s="91" t="s">
        <v>442</v>
      </c>
    </row>
    <row r="6" spans="2:5" ht="15" customHeight="1">
      <c r="B6" s="4" t="s">
        <v>209</v>
      </c>
      <c r="C6" s="5" t="s">
        <v>82</v>
      </c>
      <c r="D6" s="100">
        <v>12.72</v>
      </c>
      <c r="E6" s="91" t="s">
        <v>442</v>
      </c>
    </row>
    <row r="7" spans="2:5" ht="15" customHeight="1">
      <c r="B7" s="4" t="s">
        <v>210</v>
      </c>
      <c r="C7" s="5" t="s">
        <v>82</v>
      </c>
      <c r="D7" s="100">
        <v>27.42</v>
      </c>
      <c r="E7" s="91" t="s">
        <v>442</v>
      </c>
    </row>
    <row r="8" spans="2:6" ht="15" customHeight="1">
      <c r="B8" s="4" t="s">
        <v>211</v>
      </c>
      <c r="C8" s="5" t="s">
        <v>82</v>
      </c>
      <c r="D8" s="100">
        <v>25.78</v>
      </c>
      <c r="E8" s="91"/>
      <c r="F8" s="61"/>
    </row>
    <row r="9" spans="2:6" ht="15" customHeight="1">
      <c r="B9" s="4" t="s">
        <v>212</v>
      </c>
      <c r="C9" s="5" t="s">
        <v>82</v>
      </c>
      <c r="D9" s="100">
        <v>16.72</v>
      </c>
      <c r="E9" s="91"/>
      <c r="F9" s="61"/>
    </row>
    <row r="10" spans="2:5" ht="15" customHeight="1">
      <c r="B10" s="4" t="s">
        <v>213</v>
      </c>
      <c r="C10" s="5" t="s">
        <v>2</v>
      </c>
      <c r="D10" s="100">
        <v>8.44</v>
      </c>
      <c r="E10" s="91" t="s">
        <v>442</v>
      </c>
    </row>
    <row r="11" spans="2:5" ht="15" customHeight="1">
      <c r="B11" s="4" t="s">
        <v>214</v>
      </c>
      <c r="C11" s="5" t="s">
        <v>2</v>
      </c>
      <c r="D11" s="100">
        <v>0.96</v>
      </c>
      <c r="E11" s="91" t="s">
        <v>442</v>
      </c>
    </row>
    <row r="12" spans="2:5" ht="15" customHeight="1">
      <c r="B12" s="4" t="s">
        <v>215</v>
      </c>
      <c r="C12" s="5" t="s">
        <v>2</v>
      </c>
      <c r="D12" s="100">
        <v>5.28</v>
      </c>
      <c r="E12" s="91" t="s">
        <v>442</v>
      </c>
    </row>
    <row r="13" spans="2:5" ht="15" customHeight="1">
      <c r="B13" s="4" t="s">
        <v>216</v>
      </c>
      <c r="C13" s="5" t="s">
        <v>475</v>
      </c>
      <c r="D13" s="100">
        <v>4.73</v>
      </c>
      <c r="E13" s="91"/>
    </row>
    <row r="14" spans="2:5" ht="15" customHeight="1">
      <c r="B14" s="4" t="s">
        <v>217</v>
      </c>
      <c r="C14" s="5" t="s">
        <v>2</v>
      </c>
      <c r="D14" s="100">
        <v>5.33</v>
      </c>
      <c r="E14" s="91" t="s">
        <v>442</v>
      </c>
    </row>
    <row r="15" spans="2:5" ht="15" customHeight="1">
      <c r="B15" s="4" t="s">
        <v>218</v>
      </c>
      <c r="C15" s="5" t="s">
        <v>2</v>
      </c>
      <c r="D15" s="100">
        <v>7</v>
      </c>
      <c r="E15" s="91" t="s">
        <v>442</v>
      </c>
    </row>
    <row r="16" spans="2:5" ht="15" customHeight="1">
      <c r="B16" s="4" t="s">
        <v>219</v>
      </c>
      <c r="C16" s="5" t="s">
        <v>2</v>
      </c>
      <c r="D16" s="100">
        <v>0.96</v>
      </c>
      <c r="E16" s="91" t="s">
        <v>442</v>
      </c>
    </row>
    <row r="17" spans="2:5" ht="15" customHeight="1">
      <c r="B17" s="4" t="s">
        <v>220</v>
      </c>
      <c r="C17" s="5" t="s">
        <v>2</v>
      </c>
      <c r="D17" s="100">
        <v>0.96</v>
      </c>
      <c r="E17" s="91" t="s">
        <v>442</v>
      </c>
    </row>
    <row r="18" spans="2:5" ht="15" customHeight="1">
      <c r="B18" s="4" t="s">
        <v>221</v>
      </c>
      <c r="C18" s="5" t="s">
        <v>82</v>
      </c>
      <c r="D18" s="100">
        <v>49.56</v>
      </c>
      <c r="E18" s="91" t="s">
        <v>442</v>
      </c>
    </row>
    <row r="19" spans="2:5" ht="15" customHeight="1">
      <c r="B19" s="4" t="s">
        <v>222</v>
      </c>
      <c r="C19" s="5" t="s">
        <v>102</v>
      </c>
      <c r="D19" s="100">
        <v>59.52</v>
      </c>
      <c r="E19" s="91" t="s">
        <v>442</v>
      </c>
    </row>
    <row r="20" spans="2:5" ht="15" customHeight="1">
      <c r="B20" s="4" t="s">
        <v>223</v>
      </c>
      <c r="C20" s="5" t="s">
        <v>82</v>
      </c>
      <c r="D20" s="100">
        <v>36.85</v>
      </c>
      <c r="E20" s="91"/>
    </row>
    <row r="21" spans="2:6" ht="15" customHeight="1">
      <c r="B21" s="4" t="s">
        <v>224</v>
      </c>
      <c r="C21" s="5" t="s">
        <v>82</v>
      </c>
      <c r="D21" s="100">
        <v>26.1</v>
      </c>
      <c r="E21" s="91" t="s">
        <v>442</v>
      </c>
      <c r="F21" s="61"/>
    </row>
    <row r="22" spans="2:6" ht="15" customHeight="1">
      <c r="B22" s="4" t="s">
        <v>225</v>
      </c>
      <c r="C22" s="5" t="s">
        <v>82</v>
      </c>
      <c r="D22" s="100">
        <v>27.69</v>
      </c>
      <c r="E22" s="91" t="s">
        <v>442</v>
      </c>
      <c r="F22" s="61"/>
    </row>
    <row r="23" spans="2:6" ht="15" customHeight="1">
      <c r="B23" s="4" t="s">
        <v>226</v>
      </c>
      <c r="C23" s="5" t="s">
        <v>82</v>
      </c>
      <c r="D23" s="100">
        <v>27.08</v>
      </c>
      <c r="E23" s="91" t="s">
        <v>442</v>
      </c>
      <c r="F23" s="61"/>
    </row>
    <row r="24" spans="2:6" ht="15" customHeight="1">
      <c r="B24" s="4" t="s">
        <v>227</v>
      </c>
      <c r="C24" s="5" t="s">
        <v>82</v>
      </c>
      <c r="D24" s="100">
        <v>24.85</v>
      </c>
      <c r="E24" s="91" t="s">
        <v>442</v>
      </c>
      <c r="F24" s="61"/>
    </row>
    <row r="25" spans="2:5" ht="15" customHeight="1">
      <c r="B25" s="4" t="s">
        <v>228</v>
      </c>
      <c r="C25" s="5" t="s">
        <v>15</v>
      </c>
      <c r="D25" s="100">
        <v>34.4</v>
      </c>
      <c r="E25" s="91" t="s">
        <v>442</v>
      </c>
    </row>
    <row r="26" spans="2:5" ht="15" customHeight="1">
      <c r="B26" s="4" t="s">
        <v>229</v>
      </c>
      <c r="C26" s="5" t="s">
        <v>112</v>
      </c>
      <c r="D26" s="100">
        <v>46.6</v>
      </c>
      <c r="E26" s="91" t="s">
        <v>442</v>
      </c>
    </row>
    <row r="27" spans="2:5" ht="15" customHeight="1">
      <c r="B27" s="4" t="s">
        <v>230</v>
      </c>
      <c r="C27" s="5" t="s">
        <v>114</v>
      </c>
      <c r="D27" s="100">
        <v>8.56</v>
      </c>
      <c r="E27" s="91"/>
    </row>
    <row r="28" spans="2:5" ht="15" customHeight="1">
      <c r="B28" s="4" t="s">
        <v>231</v>
      </c>
      <c r="C28" s="5" t="s">
        <v>114</v>
      </c>
      <c r="D28" s="100">
        <v>2.33</v>
      </c>
      <c r="E28" s="91"/>
    </row>
    <row r="29" spans="2:5" ht="15" customHeight="1">
      <c r="B29" s="4" t="s">
        <v>232</v>
      </c>
      <c r="C29" s="5" t="s">
        <v>114</v>
      </c>
      <c r="D29" s="100">
        <v>2.33</v>
      </c>
      <c r="E29" s="91"/>
    </row>
    <row r="30" spans="2:5" ht="15" customHeight="1">
      <c r="B30" s="4" t="s">
        <v>233</v>
      </c>
      <c r="C30" s="5" t="s">
        <v>118</v>
      </c>
      <c r="D30" s="100">
        <v>5.31</v>
      </c>
      <c r="E30" s="91" t="s">
        <v>442</v>
      </c>
    </row>
    <row r="31" spans="2:5" ht="15" customHeight="1">
      <c r="B31" s="4" t="s">
        <v>234</v>
      </c>
      <c r="C31" s="5" t="s">
        <v>118</v>
      </c>
      <c r="D31" s="100">
        <v>7.55</v>
      </c>
      <c r="E31" s="91" t="s">
        <v>442</v>
      </c>
    </row>
    <row r="32" spans="2:5" ht="15" customHeight="1">
      <c r="B32" s="4" t="s">
        <v>235</v>
      </c>
      <c r="C32" s="5" t="s">
        <v>118</v>
      </c>
      <c r="D32" s="100">
        <v>5.48</v>
      </c>
      <c r="E32" s="91" t="s">
        <v>442</v>
      </c>
    </row>
    <row r="33" spans="2:5" ht="15" customHeight="1">
      <c r="B33" s="4" t="s">
        <v>236</v>
      </c>
      <c r="C33" s="5" t="s">
        <v>118</v>
      </c>
      <c r="D33" s="100">
        <v>5.3</v>
      </c>
      <c r="E33" s="91" t="s">
        <v>442</v>
      </c>
    </row>
    <row r="34" spans="2:5" ht="15" customHeight="1">
      <c r="B34" s="4" t="s">
        <v>237</v>
      </c>
      <c r="C34" s="5" t="s">
        <v>118</v>
      </c>
      <c r="D34" s="100">
        <v>7.71</v>
      </c>
      <c r="E34" s="91" t="s">
        <v>442</v>
      </c>
    </row>
    <row r="35" spans="2:5" ht="15" customHeight="1">
      <c r="B35" s="4" t="s">
        <v>238</v>
      </c>
      <c r="C35" s="5" t="s">
        <v>118</v>
      </c>
      <c r="D35" s="100">
        <v>0.96</v>
      </c>
      <c r="E35" s="91" t="s">
        <v>442</v>
      </c>
    </row>
    <row r="36" spans="2:5" ht="15" customHeight="1">
      <c r="B36" s="4" t="s">
        <v>239</v>
      </c>
      <c r="C36" s="5" t="s">
        <v>118</v>
      </c>
      <c r="D36" s="100">
        <v>0.96</v>
      </c>
      <c r="E36" s="91" t="s">
        <v>442</v>
      </c>
    </row>
    <row r="37" spans="2:5" ht="15" customHeight="1">
      <c r="B37" s="4" t="s">
        <v>240</v>
      </c>
      <c r="C37" s="5" t="s">
        <v>82</v>
      </c>
      <c r="D37" s="100">
        <v>16.83</v>
      </c>
      <c r="E37" s="91"/>
    </row>
    <row r="38" spans="2:5" ht="15" customHeight="1">
      <c r="B38" s="4" t="s">
        <v>241</v>
      </c>
      <c r="C38" s="5" t="s">
        <v>82</v>
      </c>
      <c r="D38" s="100">
        <v>17.15</v>
      </c>
      <c r="E38" s="91"/>
    </row>
    <row r="39" spans="2:6" ht="15" customHeight="1">
      <c r="B39" s="4" t="s">
        <v>242</v>
      </c>
      <c r="C39" s="5" t="s">
        <v>82</v>
      </c>
      <c r="D39" s="100">
        <v>18.24</v>
      </c>
      <c r="E39" s="91" t="s">
        <v>442</v>
      </c>
      <c r="F39" s="61"/>
    </row>
    <row r="40" spans="2:6" ht="15" customHeight="1">
      <c r="B40" s="4" t="s">
        <v>243</v>
      </c>
      <c r="C40" s="5" t="s">
        <v>82</v>
      </c>
      <c r="D40" s="100">
        <v>35.45</v>
      </c>
      <c r="E40" s="91" t="s">
        <v>442</v>
      </c>
      <c r="F40" s="61"/>
    </row>
    <row r="41" spans="2:6" ht="15" customHeight="1">
      <c r="B41" s="4" t="s">
        <v>244</v>
      </c>
      <c r="C41" s="5" t="s">
        <v>82</v>
      </c>
      <c r="D41" s="100">
        <v>19.2</v>
      </c>
      <c r="E41" s="91" t="s">
        <v>442</v>
      </c>
      <c r="F41" s="61"/>
    </row>
    <row r="42" spans="2:6" ht="15" customHeight="1">
      <c r="B42" s="4" t="s">
        <v>245</v>
      </c>
      <c r="C42" s="5" t="s">
        <v>82</v>
      </c>
      <c r="D42" s="100">
        <v>35.46</v>
      </c>
      <c r="E42" s="91" t="s">
        <v>442</v>
      </c>
      <c r="F42" s="61"/>
    </row>
    <row r="43" spans="2:5" ht="15" customHeight="1">
      <c r="B43" s="4" t="s">
        <v>246</v>
      </c>
      <c r="C43" s="5" t="s">
        <v>102</v>
      </c>
      <c r="D43" s="100">
        <v>40.17</v>
      </c>
      <c r="E43" s="91" t="s">
        <v>442</v>
      </c>
    </row>
    <row r="44" spans="2:5" ht="15" customHeight="1">
      <c r="B44" s="4" t="s">
        <v>247</v>
      </c>
      <c r="C44" s="5" t="s">
        <v>134</v>
      </c>
      <c r="D44" s="100">
        <v>4.4</v>
      </c>
      <c r="E44" s="91"/>
    </row>
    <row r="45" spans="2:5" ht="15" customHeight="1">
      <c r="B45" s="4" t="s">
        <v>248</v>
      </c>
      <c r="C45" s="5" t="s">
        <v>82</v>
      </c>
      <c r="D45" s="100">
        <v>18.05</v>
      </c>
      <c r="E45" s="91"/>
    </row>
    <row r="46" spans="2:5" ht="15" customHeight="1">
      <c r="B46" s="4" t="s">
        <v>249</v>
      </c>
      <c r="C46" s="5" t="s">
        <v>82</v>
      </c>
      <c r="D46" s="100">
        <v>35.62</v>
      </c>
      <c r="E46" s="91" t="s">
        <v>442</v>
      </c>
    </row>
    <row r="47" spans="2:5" ht="15" customHeight="1">
      <c r="B47" s="4" t="s">
        <v>250</v>
      </c>
      <c r="C47" s="5" t="s">
        <v>82</v>
      </c>
      <c r="D47" s="100">
        <v>18</v>
      </c>
      <c r="E47" s="91" t="s">
        <v>442</v>
      </c>
    </row>
    <row r="48" spans="2:5" ht="15" customHeight="1" thickBot="1">
      <c r="B48" s="4" t="s">
        <v>251</v>
      </c>
      <c r="C48" s="5" t="s">
        <v>82</v>
      </c>
      <c r="D48" s="100">
        <v>35.39</v>
      </c>
      <c r="E48" s="91" t="s">
        <v>442</v>
      </c>
    </row>
    <row r="49" spans="2:5" ht="15" customHeight="1" thickBot="1">
      <c r="B49" s="66"/>
      <c r="C49" s="67"/>
      <c r="D49" s="149">
        <f>SUM(D4:D48)</f>
        <v>844.9600000000002</v>
      </c>
      <c r="E49" s="150">
        <f>SUMIF(E4:E48,"Ano",D4:D48)</f>
        <v>691.23</v>
      </c>
    </row>
  </sheetData>
  <mergeCells count="1">
    <mergeCell ref="B2:E2"/>
  </mergeCells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A4353-4A98-4745-AABF-57B538342116}">
  <dimension ref="B2:F62"/>
  <sheetViews>
    <sheetView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33203125" defaultRowHeight="12.75"/>
  <cols>
    <col min="3" max="3" width="18.5" style="0" customWidth="1"/>
    <col min="4" max="4" width="9.83203125" style="0" customWidth="1"/>
  </cols>
  <sheetData>
    <row r="1" ht="13.8" thickBot="1"/>
    <row r="2" spans="2:5" ht="21.6" customHeight="1">
      <c r="B2" s="171" t="s">
        <v>5</v>
      </c>
      <c r="C2" s="172"/>
      <c r="D2" s="172"/>
      <c r="E2" s="173"/>
    </row>
    <row r="3" spans="2:6" ht="22.2" customHeight="1" thickBot="1">
      <c r="B3" s="16" t="s">
        <v>468</v>
      </c>
      <c r="C3" s="17" t="s">
        <v>204</v>
      </c>
      <c r="D3" s="18" t="s">
        <v>205</v>
      </c>
      <c r="E3" s="132" t="s">
        <v>441</v>
      </c>
      <c r="F3" s="61"/>
    </row>
    <row r="4" spans="2:6" ht="15" customHeight="1">
      <c r="B4" s="2" t="s">
        <v>252</v>
      </c>
      <c r="C4" s="3" t="s">
        <v>82</v>
      </c>
      <c r="D4" s="102">
        <v>28.51</v>
      </c>
      <c r="E4" s="90" t="s">
        <v>442</v>
      </c>
      <c r="F4" s="61"/>
    </row>
    <row r="5" spans="2:5" ht="15" customHeight="1">
      <c r="B5" s="4" t="s">
        <v>253</v>
      </c>
      <c r="C5" s="5" t="s">
        <v>82</v>
      </c>
      <c r="D5" s="100">
        <v>17.17</v>
      </c>
      <c r="E5" s="91" t="s">
        <v>442</v>
      </c>
    </row>
    <row r="6" spans="2:5" ht="15" customHeight="1">
      <c r="B6" s="4" t="s">
        <v>254</v>
      </c>
      <c r="C6" s="5" t="s">
        <v>82</v>
      </c>
      <c r="D6" s="100">
        <v>5.54</v>
      </c>
      <c r="E6" s="91" t="s">
        <v>442</v>
      </c>
    </row>
    <row r="7" spans="2:5" ht="15" customHeight="1">
      <c r="B7" s="4" t="s">
        <v>255</v>
      </c>
      <c r="C7" s="5" t="s">
        <v>82</v>
      </c>
      <c r="D7" s="100">
        <v>16.19</v>
      </c>
      <c r="E7" s="91" t="s">
        <v>442</v>
      </c>
    </row>
    <row r="8" spans="2:5" ht="15" customHeight="1">
      <c r="B8" s="4" t="s">
        <v>256</v>
      </c>
      <c r="C8" s="5" t="s">
        <v>82</v>
      </c>
      <c r="D8" s="100">
        <v>27.8</v>
      </c>
      <c r="E8" s="91" t="s">
        <v>442</v>
      </c>
    </row>
    <row r="9" spans="2:5" ht="15" customHeight="1">
      <c r="B9" s="4" t="s">
        <v>257</v>
      </c>
      <c r="C9" s="5" t="s">
        <v>82</v>
      </c>
      <c r="D9" s="100">
        <v>26.5</v>
      </c>
      <c r="E9" s="91"/>
    </row>
    <row r="10" spans="2:5" ht="15" customHeight="1">
      <c r="B10" s="4" t="s">
        <v>258</v>
      </c>
      <c r="C10" s="5" t="s">
        <v>82</v>
      </c>
      <c r="D10" s="100">
        <v>16.58</v>
      </c>
      <c r="E10" s="91"/>
    </row>
    <row r="11" spans="2:5" ht="15" customHeight="1">
      <c r="B11" s="4" t="s">
        <v>259</v>
      </c>
      <c r="C11" s="5" t="s">
        <v>2</v>
      </c>
      <c r="D11" s="100">
        <v>9.59</v>
      </c>
      <c r="E11" s="91" t="s">
        <v>442</v>
      </c>
    </row>
    <row r="12" spans="2:5" ht="15" customHeight="1">
      <c r="B12" s="4" t="s">
        <v>260</v>
      </c>
      <c r="C12" s="5" t="s">
        <v>2</v>
      </c>
      <c r="D12" s="100">
        <v>0.96</v>
      </c>
      <c r="E12" s="91" t="s">
        <v>442</v>
      </c>
    </row>
    <row r="13" spans="2:5" ht="15" customHeight="1">
      <c r="B13" s="4" t="s">
        <v>261</v>
      </c>
      <c r="C13" s="5" t="s">
        <v>2</v>
      </c>
      <c r="D13" s="100">
        <v>5.28</v>
      </c>
      <c r="E13" s="91" t="s">
        <v>442</v>
      </c>
    </row>
    <row r="14" spans="2:5" ht="15" customHeight="1">
      <c r="B14" s="4" t="s">
        <v>262</v>
      </c>
      <c r="C14" s="5" t="s">
        <v>475</v>
      </c>
      <c r="D14" s="100">
        <v>4.73</v>
      </c>
      <c r="E14" s="91"/>
    </row>
    <row r="15" spans="2:5" ht="15" customHeight="1">
      <c r="B15" s="4" t="s">
        <v>263</v>
      </c>
      <c r="C15" s="5" t="s">
        <v>2</v>
      </c>
      <c r="D15" s="100">
        <v>5.33</v>
      </c>
      <c r="E15" s="91" t="s">
        <v>442</v>
      </c>
    </row>
    <row r="16" spans="2:5" ht="15" customHeight="1">
      <c r="B16" s="4" t="s">
        <v>264</v>
      </c>
      <c r="C16" s="5" t="s">
        <v>2</v>
      </c>
      <c r="D16" s="100">
        <v>7</v>
      </c>
      <c r="E16" s="91" t="s">
        <v>442</v>
      </c>
    </row>
    <row r="17" spans="2:5" ht="15" customHeight="1">
      <c r="B17" s="4" t="s">
        <v>265</v>
      </c>
      <c r="C17" s="5" t="s">
        <v>2</v>
      </c>
      <c r="D17" s="100">
        <v>0.96</v>
      </c>
      <c r="E17" s="91" t="s">
        <v>442</v>
      </c>
    </row>
    <row r="18" spans="2:5" ht="15" customHeight="1">
      <c r="B18" s="4" t="s">
        <v>266</v>
      </c>
      <c r="C18" s="5" t="s">
        <v>2</v>
      </c>
      <c r="D18" s="100">
        <v>0.96</v>
      </c>
      <c r="E18" s="91" t="s">
        <v>442</v>
      </c>
    </row>
    <row r="19" spans="2:5" ht="15" customHeight="1">
      <c r="B19" s="4" t="s">
        <v>267</v>
      </c>
      <c r="C19" s="5" t="s">
        <v>100</v>
      </c>
      <c r="D19" s="100">
        <v>49.22</v>
      </c>
      <c r="E19" s="91" t="s">
        <v>442</v>
      </c>
    </row>
    <row r="20" spans="2:5" ht="15" customHeight="1">
      <c r="B20" s="4" t="s">
        <v>268</v>
      </c>
      <c r="C20" s="5" t="s">
        <v>102</v>
      </c>
      <c r="D20" s="100">
        <v>60.86</v>
      </c>
      <c r="E20" s="91" t="s">
        <v>442</v>
      </c>
    </row>
    <row r="21" spans="2:5" ht="15" customHeight="1">
      <c r="B21" s="4" t="s">
        <v>269</v>
      </c>
      <c r="C21" s="5" t="s">
        <v>82</v>
      </c>
      <c r="D21" s="100">
        <v>9.08</v>
      </c>
      <c r="E21" s="91" t="s">
        <v>442</v>
      </c>
    </row>
    <row r="22" spans="2:5" ht="15" customHeight="1">
      <c r="B22" s="4" t="s">
        <v>270</v>
      </c>
      <c r="C22" s="5" t="s">
        <v>82</v>
      </c>
      <c r="D22" s="100">
        <v>8.16</v>
      </c>
      <c r="E22" s="91"/>
    </row>
    <row r="23" spans="2:5" ht="15" customHeight="1">
      <c r="B23" s="4" t="s">
        <v>271</v>
      </c>
      <c r="C23" s="5" t="s">
        <v>82</v>
      </c>
      <c r="D23" s="100">
        <v>18.21</v>
      </c>
      <c r="E23" s="91"/>
    </row>
    <row r="24" spans="2:5" ht="15" customHeight="1">
      <c r="B24" s="4" t="s">
        <v>272</v>
      </c>
      <c r="C24" s="5" t="s">
        <v>82</v>
      </c>
      <c r="D24" s="100">
        <v>26.64</v>
      </c>
      <c r="E24" s="91"/>
    </row>
    <row r="25" spans="2:5" ht="15" customHeight="1">
      <c r="B25" s="4" t="s">
        <v>273</v>
      </c>
      <c r="C25" s="5" t="s">
        <v>82</v>
      </c>
      <c r="D25" s="100">
        <v>26.88</v>
      </c>
      <c r="E25" s="91"/>
    </row>
    <row r="26" spans="2:5" ht="15" customHeight="1">
      <c r="B26" s="4" t="s">
        <v>274</v>
      </c>
      <c r="C26" s="5" t="s">
        <v>82</v>
      </c>
      <c r="D26" s="100">
        <v>27.8</v>
      </c>
      <c r="E26" s="91" t="s">
        <v>442</v>
      </c>
    </row>
    <row r="27" spans="2:6" ht="15" customHeight="1">
      <c r="B27" s="4" t="s">
        <v>275</v>
      </c>
      <c r="C27" s="5" t="s">
        <v>82</v>
      </c>
      <c r="D27" s="100">
        <v>24.98</v>
      </c>
      <c r="E27" s="91" t="s">
        <v>442</v>
      </c>
      <c r="F27" s="61"/>
    </row>
    <row r="28" spans="2:5" ht="15" customHeight="1">
      <c r="B28" s="4" t="s">
        <v>276</v>
      </c>
      <c r="C28" s="5" t="s">
        <v>100</v>
      </c>
      <c r="D28" s="100">
        <v>34.4</v>
      </c>
      <c r="E28" s="91" t="s">
        <v>442</v>
      </c>
    </row>
    <row r="29" spans="2:5" ht="15" customHeight="1">
      <c r="B29" s="4" t="s">
        <v>277</v>
      </c>
      <c r="C29" s="5" t="s">
        <v>112</v>
      </c>
      <c r="D29" s="100">
        <v>46.6</v>
      </c>
      <c r="E29" s="91" t="s">
        <v>442</v>
      </c>
    </row>
    <row r="30" spans="2:5" ht="15" customHeight="1">
      <c r="B30" s="4" t="s">
        <v>278</v>
      </c>
      <c r="C30" s="5" t="s">
        <v>114</v>
      </c>
      <c r="D30" s="100">
        <v>8.56</v>
      </c>
      <c r="E30" s="91"/>
    </row>
    <row r="31" spans="2:5" ht="15" customHeight="1">
      <c r="B31" s="4" t="s">
        <v>279</v>
      </c>
      <c r="C31" s="5" t="s">
        <v>114</v>
      </c>
      <c r="D31" s="100">
        <v>2.33</v>
      </c>
      <c r="E31" s="91"/>
    </row>
    <row r="32" spans="2:5" ht="15" customHeight="1">
      <c r="B32" s="4" t="s">
        <v>280</v>
      </c>
      <c r="C32" s="5" t="s">
        <v>114</v>
      </c>
      <c r="D32" s="100">
        <v>2.33</v>
      </c>
      <c r="E32" s="91"/>
    </row>
    <row r="33" spans="2:5" ht="15" customHeight="1">
      <c r="B33" s="4" t="s">
        <v>281</v>
      </c>
      <c r="C33" s="5" t="s">
        <v>118</v>
      </c>
      <c r="D33" s="100">
        <v>5.32</v>
      </c>
      <c r="E33" s="91" t="s">
        <v>442</v>
      </c>
    </row>
    <row r="34" spans="2:5" ht="15" customHeight="1">
      <c r="B34" s="4" t="s">
        <v>282</v>
      </c>
      <c r="C34" s="5" t="s">
        <v>118</v>
      </c>
      <c r="D34" s="100">
        <v>7.49</v>
      </c>
      <c r="E34" s="91" t="s">
        <v>442</v>
      </c>
    </row>
    <row r="35" spans="2:5" ht="15" customHeight="1">
      <c r="B35" s="4" t="s">
        <v>283</v>
      </c>
      <c r="C35" s="5" t="s">
        <v>118</v>
      </c>
      <c r="D35" s="100">
        <v>0.96</v>
      </c>
      <c r="E35" s="91" t="s">
        <v>442</v>
      </c>
    </row>
    <row r="36" spans="2:5" ht="15" customHeight="1">
      <c r="B36" s="4" t="s">
        <v>284</v>
      </c>
      <c r="C36" s="5" t="s">
        <v>118</v>
      </c>
      <c r="D36" s="100">
        <v>5.48</v>
      </c>
      <c r="E36" s="91" t="s">
        <v>442</v>
      </c>
    </row>
    <row r="37" spans="2:5" ht="15" customHeight="1">
      <c r="B37" s="4" t="s">
        <v>285</v>
      </c>
      <c r="C37" s="5" t="s">
        <v>118</v>
      </c>
      <c r="D37" s="100">
        <v>5.3</v>
      </c>
      <c r="E37" s="91" t="s">
        <v>442</v>
      </c>
    </row>
    <row r="38" spans="2:5" ht="15" customHeight="1">
      <c r="B38" s="4" t="s">
        <v>286</v>
      </c>
      <c r="C38" s="5" t="s">
        <v>118</v>
      </c>
      <c r="D38" s="100">
        <v>7.64</v>
      </c>
      <c r="E38" s="91" t="s">
        <v>442</v>
      </c>
    </row>
    <row r="39" spans="2:5" ht="15" customHeight="1">
      <c r="B39" s="4" t="s">
        <v>287</v>
      </c>
      <c r="C39" s="5" t="s">
        <v>118</v>
      </c>
      <c r="D39" s="100">
        <v>0.96</v>
      </c>
      <c r="E39" s="91" t="s">
        <v>442</v>
      </c>
    </row>
    <row r="40" spans="2:5" ht="15" customHeight="1">
      <c r="B40" s="4" t="s">
        <v>288</v>
      </c>
      <c r="C40" s="5" t="s">
        <v>82</v>
      </c>
      <c r="D40" s="100">
        <v>16.4</v>
      </c>
      <c r="E40" s="91"/>
    </row>
    <row r="41" spans="2:5" ht="15" customHeight="1">
      <c r="B41" s="4" t="s">
        <v>289</v>
      </c>
      <c r="C41" s="5" t="s">
        <v>82</v>
      </c>
      <c r="D41" s="100">
        <v>17.15</v>
      </c>
      <c r="E41" s="91"/>
    </row>
    <row r="42" spans="2:6" ht="15" customHeight="1">
      <c r="B42" s="4" t="s">
        <v>290</v>
      </c>
      <c r="C42" s="5" t="s">
        <v>82</v>
      </c>
      <c r="D42" s="100">
        <v>10.6</v>
      </c>
      <c r="E42" s="91"/>
      <c r="F42" s="61"/>
    </row>
    <row r="43" spans="2:6" ht="15" customHeight="1">
      <c r="B43" s="4" t="s">
        <v>291</v>
      </c>
      <c r="C43" s="5" t="s">
        <v>82</v>
      </c>
      <c r="D43" s="100">
        <v>10.8</v>
      </c>
      <c r="E43" s="91"/>
      <c r="F43" s="61"/>
    </row>
    <row r="44" spans="2:6" ht="15" customHeight="1">
      <c r="B44" s="4" t="s">
        <v>292</v>
      </c>
      <c r="C44" s="5" t="s">
        <v>82</v>
      </c>
      <c r="D44" s="100">
        <v>12.22</v>
      </c>
      <c r="E44" s="91"/>
      <c r="F44" s="61"/>
    </row>
    <row r="45" spans="2:6" ht="15" customHeight="1">
      <c r="B45" s="4" t="s">
        <v>293</v>
      </c>
      <c r="C45" s="5" t="s">
        <v>82</v>
      </c>
      <c r="D45" s="100">
        <v>11.83</v>
      </c>
      <c r="E45" s="91"/>
      <c r="F45" s="61"/>
    </row>
    <row r="46" spans="2:5" ht="15" customHeight="1">
      <c r="B46" s="4" t="s">
        <v>294</v>
      </c>
      <c r="C46" s="5" t="s">
        <v>82</v>
      </c>
      <c r="D46" s="100">
        <v>19.08</v>
      </c>
      <c r="E46" s="91"/>
    </row>
    <row r="47" spans="2:6" ht="15" customHeight="1">
      <c r="B47" s="4" t="s">
        <v>295</v>
      </c>
      <c r="C47" s="5" t="s">
        <v>102</v>
      </c>
      <c r="D47" s="100">
        <v>22.14</v>
      </c>
      <c r="E47" s="91"/>
      <c r="F47" s="61"/>
    </row>
    <row r="48" spans="2:5" ht="15" customHeight="1">
      <c r="B48" s="4" t="s">
        <v>296</v>
      </c>
      <c r="C48" s="5" t="s">
        <v>102</v>
      </c>
      <c r="D48" s="100">
        <v>23.76</v>
      </c>
      <c r="E48" s="91" t="s">
        <v>442</v>
      </c>
    </row>
    <row r="49" spans="2:6" ht="15" customHeight="1">
      <c r="B49" s="4" t="s">
        <v>297</v>
      </c>
      <c r="C49" s="5" t="s">
        <v>82</v>
      </c>
      <c r="D49" s="100">
        <v>11.93</v>
      </c>
      <c r="E49" s="91"/>
      <c r="F49" s="61"/>
    </row>
    <row r="50" spans="2:5" ht="15" customHeight="1">
      <c r="B50" s="4" t="s">
        <v>298</v>
      </c>
      <c r="C50" s="5" t="s">
        <v>82</v>
      </c>
      <c r="D50" s="100">
        <v>4.53</v>
      </c>
      <c r="E50" s="91"/>
    </row>
    <row r="51" spans="2:5" ht="15" customHeight="1">
      <c r="B51" s="4" t="s">
        <v>299</v>
      </c>
      <c r="C51" s="5" t="s">
        <v>82</v>
      </c>
      <c r="D51" s="100">
        <v>13.03</v>
      </c>
      <c r="E51" s="91"/>
    </row>
    <row r="52" spans="2:5" ht="15" customHeight="1">
      <c r="B52" s="4" t="s">
        <v>300</v>
      </c>
      <c r="C52" s="5" t="s">
        <v>102</v>
      </c>
      <c r="D52" s="100">
        <v>12.16</v>
      </c>
      <c r="E52" s="91" t="s">
        <v>442</v>
      </c>
    </row>
    <row r="53" spans="2:5" ht="15" customHeight="1">
      <c r="B53" s="4" t="s">
        <v>301</v>
      </c>
      <c r="C53" s="5" t="s">
        <v>82</v>
      </c>
      <c r="D53" s="100">
        <v>5.15</v>
      </c>
      <c r="E53" s="91"/>
    </row>
    <row r="54" spans="2:5" ht="15" customHeight="1">
      <c r="B54" s="4" t="s">
        <v>302</v>
      </c>
      <c r="C54" s="5" t="s">
        <v>134</v>
      </c>
      <c r="D54" s="100">
        <v>4.4</v>
      </c>
      <c r="E54" s="91"/>
    </row>
    <row r="55" spans="2:5" ht="15" customHeight="1">
      <c r="B55" s="4" t="s">
        <v>303</v>
      </c>
      <c r="C55" s="5" t="s">
        <v>82</v>
      </c>
      <c r="D55" s="100">
        <v>11.72</v>
      </c>
      <c r="E55" s="91"/>
    </row>
    <row r="56" spans="2:5" ht="15" customHeight="1">
      <c r="B56" s="4" t="s">
        <v>304</v>
      </c>
      <c r="C56" s="5" t="s">
        <v>82</v>
      </c>
      <c r="D56" s="100">
        <v>11.93</v>
      </c>
      <c r="E56" s="91"/>
    </row>
    <row r="57" spans="2:5" ht="15" customHeight="1">
      <c r="B57" s="4" t="s">
        <v>305</v>
      </c>
      <c r="C57" s="5" t="s">
        <v>82</v>
      </c>
      <c r="D57" s="100">
        <v>10.92</v>
      </c>
      <c r="E57" s="91"/>
    </row>
    <row r="58" spans="2:5" ht="15" customHeight="1">
      <c r="B58" s="4" t="s">
        <v>306</v>
      </c>
      <c r="C58" s="5" t="s">
        <v>82</v>
      </c>
      <c r="D58" s="100">
        <v>11.59</v>
      </c>
      <c r="E58" s="91"/>
    </row>
    <row r="59" spans="2:5" ht="15" customHeight="1">
      <c r="B59" s="4" t="s">
        <v>307</v>
      </c>
      <c r="C59" s="5" t="s">
        <v>82</v>
      </c>
      <c r="D59" s="100">
        <v>19.16</v>
      </c>
      <c r="E59" s="91" t="s">
        <v>442</v>
      </c>
    </row>
    <row r="60" spans="2:5" ht="15" customHeight="1">
      <c r="B60" s="4" t="s">
        <v>308</v>
      </c>
      <c r="C60" s="5" t="s">
        <v>82</v>
      </c>
      <c r="D60" s="100">
        <v>10.47</v>
      </c>
      <c r="E60" s="91" t="s">
        <v>442</v>
      </c>
    </row>
    <row r="61" spans="2:5" ht="15" customHeight="1" thickBot="1">
      <c r="B61" s="4" t="s">
        <v>309</v>
      </c>
      <c r="C61" s="5" t="s">
        <v>82</v>
      </c>
      <c r="D61" s="100">
        <v>11.24</v>
      </c>
      <c r="E61" s="91" t="s">
        <v>442</v>
      </c>
    </row>
    <row r="62" spans="2:5" ht="13.8" thickBot="1">
      <c r="B62" s="66"/>
      <c r="C62" s="67"/>
      <c r="D62" s="146">
        <f>SUM(D4:D61)</f>
        <v>834.51</v>
      </c>
      <c r="E62" s="147">
        <f>SUMIF(E17:E61,"Ano",D17:D61)</f>
        <v>364.80000000000007</v>
      </c>
    </row>
  </sheetData>
  <mergeCells count="1">
    <mergeCell ref="B2:E2"/>
  </mergeCells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910CC-3FA5-48D2-81C2-C1B37A0A6C0A}">
  <dimension ref="B2:F30"/>
  <sheetViews>
    <sheetView workbookViewId="0" topLeftCell="A1">
      <selection activeCell="H16" sqref="H15:H16"/>
    </sheetView>
  </sheetViews>
  <sheetFormatPr defaultColWidth="9.33203125" defaultRowHeight="12.75"/>
  <cols>
    <col min="1" max="1" width="3.16015625" style="0" customWidth="1"/>
    <col min="3" max="3" width="19" style="0" customWidth="1"/>
    <col min="4" max="5" width="10.83203125" style="0" customWidth="1"/>
  </cols>
  <sheetData>
    <row r="1" ht="13.8" thickBot="1"/>
    <row r="2" spans="2:5" ht="16.8" customHeight="1">
      <c r="B2" s="171" t="s">
        <v>310</v>
      </c>
      <c r="C2" s="172"/>
      <c r="D2" s="172"/>
      <c r="E2" s="173"/>
    </row>
    <row r="3" spans="2:5" ht="19.2" customHeight="1" thickBot="1">
      <c r="B3" s="16" t="s">
        <v>468</v>
      </c>
      <c r="C3" s="23" t="s">
        <v>204</v>
      </c>
      <c r="D3" s="23" t="s">
        <v>205</v>
      </c>
      <c r="E3" s="21" t="s">
        <v>441</v>
      </c>
    </row>
    <row r="4" spans="2:5" ht="12.75">
      <c r="B4" s="24" t="s">
        <v>311</v>
      </c>
      <c r="C4" s="25" t="s">
        <v>339</v>
      </c>
      <c r="D4" s="151">
        <v>32.73</v>
      </c>
      <c r="E4" s="153" t="s">
        <v>442</v>
      </c>
    </row>
    <row r="5" spans="2:6" ht="12.75">
      <c r="B5" s="24" t="s">
        <v>313</v>
      </c>
      <c r="C5" s="25" t="s">
        <v>312</v>
      </c>
      <c r="D5" s="151">
        <v>12.8</v>
      </c>
      <c r="E5" s="153"/>
      <c r="F5" s="61"/>
    </row>
    <row r="6" spans="2:6" ht="12.75">
      <c r="B6" s="24" t="s">
        <v>314</v>
      </c>
      <c r="C6" s="25" t="s">
        <v>312</v>
      </c>
      <c r="D6" s="151">
        <v>4.48</v>
      </c>
      <c r="E6" s="153"/>
      <c r="F6" s="61"/>
    </row>
    <row r="7" spans="2:6" ht="12.75">
      <c r="B7" s="24" t="s">
        <v>315</v>
      </c>
      <c r="C7" s="25" t="s">
        <v>312</v>
      </c>
      <c r="D7" s="151">
        <v>1.26</v>
      </c>
      <c r="E7" s="153"/>
      <c r="F7" s="61"/>
    </row>
    <row r="8" spans="2:6" ht="12.75">
      <c r="B8" s="24" t="s">
        <v>316</v>
      </c>
      <c r="C8" s="25" t="s">
        <v>312</v>
      </c>
      <c r="D8" s="151">
        <v>1.04</v>
      </c>
      <c r="E8" s="153"/>
      <c r="F8" s="61"/>
    </row>
    <row r="9" spans="2:6" ht="12.75">
      <c r="B9" s="24" t="s">
        <v>317</v>
      </c>
      <c r="C9" s="25" t="s">
        <v>312</v>
      </c>
      <c r="D9" s="151">
        <v>0.84</v>
      </c>
      <c r="E9" s="153"/>
      <c r="F9" s="61"/>
    </row>
    <row r="10" spans="2:6" ht="12.75">
      <c r="B10" s="24" t="s">
        <v>318</v>
      </c>
      <c r="C10" s="25" t="s">
        <v>312</v>
      </c>
      <c r="D10" s="151">
        <v>32.52</v>
      </c>
      <c r="E10" s="153"/>
      <c r="F10" s="61"/>
    </row>
    <row r="11" spans="2:6" ht="12.75">
      <c r="B11" s="24" t="s">
        <v>319</v>
      </c>
      <c r="C11" s="25" t="s">
        <v>312</v>
      </c>
      <c r="D11" s="151">
        <v>30.59</v>
      </c>
      <c r="E11" s="153"/>
      <c r="F11" s="61"/>
    </row>
    <row r="12" spans="2:6" ht="12.75">
      <c r="B12" s="24" t="s">
        <v>320</v>
      </c>
      <c r="C12" s="25" t="s">
        <v>312</v>
      </c>
      <c r="D12" s="151">
        <v>47.64</v>
      </c>
      <c r="E12" s="153"/>
      <c r="F12" s="61"/>
    </row>
    <row r="13" spans="2:6" ht="12.75">
      <c r="B13" s="24" t="s">
        <v>321</v>
      </c>
      <c r="C13" s="25" t="s">
        <v>312</v>
      </c>
      <c r="D13" s="151">
        <v>100.16</v>
      </c>
      <c r="E13" s="153"/>
      <c r="F13" s="61"/>
    </row>
    <row r="14" spans="2:6" ht="12.75">
      <c r="B14" s="24" t="s">
        <v>322</v>
      </c>
      <c r="C14" s="25" t="s">
        <v>312</v>
      </c>
      <c r="D14" s="151">
        <v>47.35</v>
      </c>
      <c r="E14" s="153"/>
      <c r="F14" s="61"/>
    </row>
    <row r="15" spans="2:6" ht="12.75">
      <c r="B15" s="24" t="s">
        <v>323</v>
      </c>
      <c r="C15" s="25" t="s">
        <v>338</v>
      </c>
      <c r="D15" s="151">
        <v>1.58</v>
      </c>
      <c r="E15" s="153"/>
      <c r="F15" s="61"/>
    </row>
    <row r="16" spans="2:6" ht="12.75">
      <c r="B16" s="24" t="s">
        <v>324</v>
      </c>
      <c r="C16" s="25" t="s">
        <v>312</v>
      </c>
      <c r="D16" s="151">
        <v>18.62</v>
      </c>
      <c r="E16" s="153"/>
      <c r="F16" s="61"/>
    </row>
    <row r="17" spans="2:6" ht="12.75">
      <c r="B17" s="24" t="s">
        <v>325</v>
      </c>
      <c r="C17" s="25" t="s">
        <v>338</v>
      </c>
      <c r="D17" s="151">
        <v>1.35</v>
      </c>
      <c r="E17" s="153"/>
      <c r="F17" s="61"/>
    </row>
    <row r="18" spans="2:6" ht="12.75">
      <c r="B18" s="24" t="s">
        <v>326</v>
      </c>
      <c r="C18" s="25" t="s">
        <v>14</v>
      </c>
      <c r="D18" s="151">
        <v>1.22</v>
      </c>
      <c r="E18" s="153"/>
      <c r="F18" s="61"/>
    </row>
    <row r="19" spans="2:6" ht="12.75">
      <c r="B19" s="24" t="s">
        <v>327</v>
      </c>
      <c r="C19" s="25" t="s">
        <v>312</v>
      </c>
      <c r="D19" s="151">
        <v>22.36</v>
      </c>
      <c r="E19" s="153"/>
      <c r="F19" s="61"/>
    </row>
    <row r="20" spans="2:6" ht="12.75">
      <c r="B20" s="24" t="s">
        <v>328</v>
      </c>
      <c r="C20" s="25" t="s">
        <v>312</v>
      </c>
      <c r="D20" s="151">
        <v>14.29</v>
      </c>
      <c r="E20" s="153"/>
      <c r="F20" s="61"/>
    </row>
    <row r="21" spans="2:6" ht="12.75">
      <c r="B21" s="24" t="s">
        <v>329</v>
      </c>
      <c r="C21" s="25" t="s">
        <v>312</v>
      </c>
      <c r="D21" s="151">
        <v>2.76</v>
      </c>
      <c r="E21" s="153"/>
      <c r="F21" s="61"/>
    </row>
    <row r="22" spans="2:6" ht="12.75">
      <c r="B22" s="24" t="s">
        <v>330</v>
      </c>
      <c r="C22" s="25" t="s">
        <v>312</v>
      </c>
      <c r="D22" s="151">
        <v>2.73</v>
      </c>
      <c r="E22" s="153"/>
      <c r="F22" s="61"/>
    </row>
    <row r="23" spans="2:5" ht="12.75">
      <c r="B23" s="24" t="s">
        <v>331</v>
      </c>
      <c r="C23" s="25" t="s">
        <v>340</v>
      </c>
      <c r="D23" s="151">
        <v>3.37</v>
      </c>
      <c r="E23" s="153" t="s">
        <v>442</v>
      </c>
    </row>
    <row r="24" spans="2:5" ht="12.75">
      <c r="B24" s="24" t="s">
        <v>332</v>
      </c>
      <c r="C24" s="25" t="s">
        <v>312</v>
      </c>
      <c r="D24" s="151">
        <v>4.05</v>
      </c>
      <c r="E24" s="153" t="s">
        <v>442</v>
      </c>
    </row>
    <row r="25" spans="2:6" ht="12.75">
      <c r="B25" s="24" t="s">
        <v>333</v>
      </c>
      <c r="C25" s="25" t="s">
        <v>312</v>
      </c>
      <c r="D25" s="151">
        <v>7.58</v>
      </c>
      <c r="E25" s="153"/>
      <c r="F25" s="61"/>
    </row>
    <row r="26" spans="2:6" ht="12.75">
      <c r="B26" s="24" t="s">
        <v>334</v>
      </c>
      <c r="C26" s="25" t="s">
        <v>312</v>
      </c>
      <c r="D26" s="151">
        <v>9.08</v>
      </c>
      <c r="E26" s="153"/>
      <c r="F26" s="61"/>
    </row>
    <row r="27" spans="2:6" ht="12.75">
      <c r="B27" s="24" t="s">
        <v>335</v>
      </c>
      <c r="C27" s="25" t="s">
        <v>312</v>
      </c>
      <c r="D27" s="151">
        <v>14.9</v>
      </c>
      <c r="E27" s="153"/>
      <c r="F27" s="61"/>
    </row>
    <row r="28" spans="2:6" ht="12.75">
      <c r="B28" s="24" t="s">
        <v>336</v>
      </c>
      <c r="C28" s="25" t="s">
        <v>14</v>
      </c>
      <c r="D28" s="151">
        <v>1.5</v>
      </c>
      <c r="E28" s="153"/>
      <c r="F28" s="61"/>
    </row>
    <row r="29" spans="2:5" ht="13.8" thickBot="1">
      <c r="B29" s="24" t="s">
        <v>337</v>
      </c>
      <c r="C29" s="25" t="s">
        <v>341</v>
      </c>
      <c r="D29" s="151">
        <v>10.6</v>
      </c>
      <c r="E29" s="153"/>
    </row>
    <row r="30" spans="2:5" ht="13.8" thickBot="1">
      <c r="B30" s="66"/>
      <c r="C30" s="67"/>
      <c r="D30" s="152">
        <f>SUM(D4:D29)</f>
        <v>427.40000000000015</v>
      </c>
      <c r="E30" s="154">
        <f>SUMIF(E4:E29,"Ano",D4:D29)</f>
        <v>40.14999999999999</v>
      </c>
    </row>
  </sheetData>
  <mergeCells count="1">
    <mergeCell ref="B2:E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</dc:title>
  <dc:subject/>
  <dc:creator>mpo</dc:creator>
  <cp:keywords/>
  <dc:description/>
  <cp:lastModifiedBy>Josef Křeháček</cp:lastModifiedBy>
  <cp:lastPrinted>2022-10-14T09:24:41Z</cp:lastPrinted>
  <dcterms:created xsi:type="dcterms:W3CDTF">2020-10-23T10:13:25Z</dcterms:created>
  <dcterms:modified xsi:type="dcterms:W3CDTF">2022-10-14T13:01:40Z</dcterms:modified>
  <cp:category/>
  <cp:version/>
  <cp:contentType/>
  <cp:contentStatus/>
</cp:coreProperties>
</file>